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6492322E-DE8C-4037-A525-8C6990EBAC90}" xr6:coauthVersionLast="36" xr6:coauthVersionMax="45" xr10:uidLastSave="{00000000-0000-0000-0000-000000000000}"/>
  <bookViews>
    <workbookView xWindow="0" yWindow="0" windowWidth="28800" windowHeight="12225" activeTab="5" xr2:uid="{C9DB1401-A22C-4905-95A5-E63F24040CC1}"/>
  </bookViews>
  <sheets>
    <sheet name=" X CBSE 2020 MARKS" sheetId="5" r:id="rId1"/>
    <sheet name="XII SCIENCE 2020 MARKS" sheetId="1" r:id="rId2"/>
    <sheet name="XII ARTS 2020 MARKS" sheetId="2" r:id="rId3"/>
    <sheet name="XII COMMERCE 2020 MARKS" sheetId="3" r:id="rId4"/>
    <sheet name="CLASS X PI" sheetId="6" r:id="rId5"/>
    <sheet name="CLASS XII PI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M22" i="7" l="1"/>
  <c r="L22" i="7"/>
  <c r="N22" i="7" s="1"/>
  <c r="N21" i="7"/>
  <c r="M21" i="7"/>
  <c r="L21" i="7"/>
  <c r="M20" i="7"/>
  <c r="L20" i="7"/>
  <c r="M19" i="7"/>
  <c r="L19" i="7"/>
  <c r="M18" i="7"/>
  <c r="L18" i="7"/>
  <c r="N18" i="7" s="1"/>
  <c r="M17" i="7"/>
  <c r="L17" i="7"/>
  <c r="N17" i="7" s="1"/>
  <c r="M16" i="7"/>
  <c r="N16" i="7" s="1"/>
  <c r="L16" i="7"/>
  <c r="L15" i="7"/>
  <c r="N15" i="7" s="1"/>
  <c r="M14" i="7"/>
  <c r="L14" i="7"/>
  <c r="N14" i="7" s="1"/>
  <c r="M13" i="7"/>
  <c r="N13" i="7" s="1"/>
  <c r="L13" i="7"/>
  <c r="M12" i="7"/>
  <c r="L12" i="7"/>
  <c r="N12" i="7" s="1"/>
  <c r="M11" i="7"/>
  <c r="L11" i="7"/>
  <c r="N11" i="7" s="1"/>
  <c r="N10" i="7"/>
  <c r="M10" i="7"/>
  <c r="L10" i="7"/>
  <c r="M9" i="7"/>
  <c r="L9" i="7"/>
  <c r="N9" i="7" s="1"/>
  <c r="N19" i="7" l="1"/>
  <c r="N20" i="7"/>
  <c r="I82" i="5"/>
  <c r="J82" i="5" s="1"/>
  <c r="I81" i="5"/>
  <c r="J81" i="5" s="1"/>
  <c r="I80" i="5"/>
  <c r="J80" i="5" s="1"/>
  <c r="I79" i="5"/>
  <c r="J79" i="5" s="1"/>
  <c r="I78" i="5"/>
  <c r="J78" i="5" s="1"/>
  <c r="I77" i="5"/>
  <c r="J77" i="5" s="1"/>
  <c r="I76" i="5"/>
  <c r="J76" i="5" s="1"/>
  <c r="I75" i="5"/>
  <c r="J75" i="5" s="1"/>
  <c r="I74" i="5"/>
  <c r="J74" i="5" s="1"/>
  <c r="I73" i="5"/>
  <c r="J73" i="5" s="1"/>
  <c r="I72" i="5"/>
  <c r="J72" i="5" s="1"/>
  <c r="I71" i="5"/>
  <c r="J71" i="5" s="1"/>
  <c r="I70" i="5"/>
  <c r="J70" i="5" s="1"/>
  <c r="I69" i="5"/>
  <c r="J69" i="5" s="1"/>
  <c r="I68" i="5"/>
  <c r="J68" i="5" s="1"/>
  <c r="I67" i="5"/>
  <c r="J67" i="5" s="1"/>
  <c r="I66" i="5"/>
  <c r="J66" i="5" s="1"/>
  <c r="I65" i="5"/>
  <c r="J65" i="5" s="1"/>
  <c r="I64" i="5"/>
  <c r="J64" i="5" s="1"/>
  <c r="I63" i="5"/>
  <c r="J63" i="5" s="1"/>
  <c r="I62" i="5"/>
  <c r="J62" i="5" s="1"/>
  <c r="I61" i="5"/>
  <c r="J61" i="5" s="1"/>
  <c r="I60" i="5"/>
  <c r="J60" i="5" s="1"/>
  <c r="I59" i="5"/>
  <c r="J59" i="5" s="1"/>
  <c r="I58" i="5"/>
  <c r="J58" i="5" s="1"/>
  <c r="I57" i="5"/>
  <c r="J57" i="5" s="1"/>
  <c r="I56" i="5"/>
  <c r="J56" i="5" s="1"/>
  <c r="I55" i="5"/>
  <c r="J55" i="5" s="1"/>
  <c r="I54" i="5"/>
  <c r="J54" i="5" s="1"/>
  <c r="I53" i="5"/>
  <c r="J53" i="5" s="1"/>
  <c r="I52" i="5"/>
  <c r="J52" i="5" s="1"/>
  <c r="I51" i="5"/>
  <c r="J51" i="5" s="1"/>
  <c r="I50" i="5"/>
  <c r="J50" i="5" s="1"/>
  <c r="I49" i="5"/>
  <c r="J49" i="5" s="1"/>
  <c r="I48" i="5"/>
  <c r="J48" i="5" s="1"/>
  <c r="I47" i="5"/>
  <c r="J47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J19" i="5"/>
  <c r="I19" i="5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4" i="5"/>
  <c r="J4" i="5" s="1"/>
  <c r="I3" i="5"/>
  <c r="J3" i="5" s="1"/>
  <c r="L19" i="3" l="1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K30" i="2"/>
  <c r="K27" i="2"/>
  <c r="K34" i="2"/>
  <c r="K22" i="2"/>
  <c r="K6" i="2"/>
  <c r="K8" i="2"/>
  <c r="K35" i="2"/>
  <c r="K11" i="2"/>
  <c r="K25" i="2"/>
  <c r="K14" i="2"/>
  <c r="K29" i="2"/>
  <c r="K33" i="2"/>
  <c r="K24" i="2"/>
  <c r="K16" i="2"/>
  <c r="K13" i="2"/>
  <c r="K21" i="2"/>
  <c r="K31" i="2"/>
  <c r="K15" i="2"/>
  <c r="K28" i="2"/>
  <c r="K18" i="2"/>
  <c r="K23" i="2"/>
  <c r="K20" i="2"/>
  <c r="K26" i="2"/>
  <c r="K10" i="2"/>
  <c r="K32" i="2"/>
  <c r="K9" i="2"/>
  <c r="K5" i="2"/>
  <c r="K17" i="2"/>
  <c r="K7" i="2"/>
  <c r="K19" i="2"/>
  <c r="K12" i="2"/>
  <c r="K34" i="1"/>
  <c r="K25" i="1"/>
  <c r="K29" i="1"/>
  <c r="K19" i="1"/>
  <c r="K36" i="1"/>
  <c r="K9" i="1"/>
  <c r="K28" i="1"/>
  <c r="K22" i="1"/>
  <c r="K18" i="1"/>
  <c r="K16" i="1"/>
  <c r="K17" i="1"/>
  <c r="K35" i="1"/>
  <c r="K13" i="1"/>
  <c r="K15" i="1"/>
  <c r="K8" i="1"/>
  <c r="K30" i="1"/>
  <c r="K14" i="1"/>
  <c r="K31" i="1"/>
  <c r="K32" i="1"/>
  <c r="K24" i="1"/>
  <c r="K21" i="1"/>
  <c r="K23" i="1"/>
  <c r="K12" i="1"/>
  <c r="K20" i="1"/>
  <c r="K27" i="1"/>
  <c r="K10" i="1"/>
  <c r="K26" i="1"/>
  <c r="K33" i="1"/>
  <c r="K11" i="1"/>
  <c r="K7" i="1"/>
</calcChain>
</file>

<file path=xl/sharedStrings.xml><?xml version="1.0" encoding="utf-8"?>
<sst xmlns="http://schemas.openxmlformats.org/spreadsheetml/2006/main" count="491" uniqueCount="428">
  <si>
    <t>NAME OF STUDENTS</t>
  </si>
  <si>
    <t>ENG</t>
  </si>
  <si>
    <t>HINDI</t>
  </si>
  <si>
    <t>MATHS</t>
  </si>
  <si>
    <t>PHYSICS</t>
  </si>
  <si>
    <t>BIO</t>
  </si>
  <si>
    <t>CS</t>
  </si>
  <si>
    <t>%</t>
  </si>
  <si>
    <t>BHAVESH</t>
  </si>
  <si>
    <t>GAURAV KUMAR</t>
  </si>
  <si>
    <t>JATIN YADAV</t>
  </si>
  <si>
    <t>KAPIL KUMAR</t>
  </si>
  <si>
    <t>KULDEEP KUMAR</t>
  </si>
  <si>
    <t>SUMUN BENIWAL</t>
  </si>
  <si>
    <t>KHUSHI</t>
  </si>
  <si>
    <t>SHIKSHA DEVI</t>
  </si>
  <si>
    <t>SIMRAN</t>
  </si>
  <si>
    <t>ABHISHEK</t>
  </si>
  <si>
    <t>AYUSH</t>
  </si>
  <si>
    <t>KAMAL SINGH</t>
  </si>
  <si>
    <t>RAHUL PAWAR</t>
  </si>
  <si>
    <t xml:space="preserve">RITESH </t>
  </si>
  <si>
    <t>EKTA</t>
  </si>
  <si>
    <t>JYOTI</t>
  </si>
  <si>
    <t>NEERU YADAV</t>
  </si>
  <si>
    <t>SHRISHTI SHARMA</t>
  </si>
  <si>
    <t>DEVESH</t>
  </si>
  <si>
    <t>NAMAN YADAV</t>
  </si>
  <si>
    <t>KHUSHBU</t>
  </si>
  <si>
    <t>KOMAL YADAV</t>
  </si>
  <si>
    <t>NIDHI AGGARWAL</t>
  </si>
  <si>
    <t>NIKITA</t>
  </si>
  <si>
    <t>PREETI</t>
  </si>
  <si>
    <t>PRIYANKA MAURYA</t>
  </si>
  <si>
    <t>SAHIL YADAV</t>
  </si>
  <si>
    <t>SAKSHI YADAV</t>
  </si>
  <si>
    <t>SHEENU SUREDIA</t>
  </si>
  <si>
    <t>SHIVANI</t>
  </si>
  <si>
    <t>VANSHIKA</t>
  </si>
  <si>
    <t>RUPPAL</t>
  </si>
  <si>
    <t>NAME OF STUDENT</t>
  </si>
  <si>
    <t>ADITI</t>
  </si>
  <si>
    <t>ANJU</t>
  </si>
  <si>
    <t>INDU</t>
  </si>
  <si>
    <t>KAVITA</t>
  </si>
  <si>
    <t>KAVITA AGARWAL</t>
  </si>
  <si>
    <t>KOMAL MEENA</t>
  </si>
  <si>
    <t>RITIKA YADAV</t>
  </si>
  <si>
    <t>RUPALI</t>
  </si>
  <si>
    <t>SANJALI</t>
  </si>
  <si>
    <t>SANJANA</t>
  </si>
  <si>
    <t>SONIKA</t>
  </si>
  <si>
    <t>VASHU</t>
  </si>
  <si>
    <t>VIDHI</t>
  </si>
  <si>
    <t>AMAN</t>
  </si>
  <si>
    <t>ANURAG KAKODIA</t>
  </si>
  <si>
    <t>ASHISH KUMAR</t>
  </si>
  <si>
    <t>ASHISH YADAV</t>
  </si>
  <si>
    <t>DEEPANSHU</t>
  </si>
  <si>
    <t>HEMANT</t>
  </si>
  <si>
    <t>KARTIK TANWAR</t>
  </si>
  <si>
    <t>KESHAV YADAV</t>
  </si>
  <si>
    <t>KUMAR AHLAWAT</t>
  </si>
  <si>
    <t>NITIN</t>
  </si>
  <si>
    <t>RAJESH</t>
  </si>
  <si>
    <t>SAMEER</t>
  </si>
  <si>
    <t>SAURABH YADAV</t>
  </si>
  <si>
    <t>YOGESH KUMAR</t>
  </si>
  <si>
    <t>VIKASH KUMAR</t>
  </si>
  <si>
    <t>RITIK YADAV</t>
  </si>
  <si>
    <t>SAHIL</t>
  </si>
  <si>
    <t>HITESH KUMAR</t>
  </si>
  <si>
    <t>BST</t>
  </si>
  <si>
    <t>ACC</t>
  </si>
  <si>
    <t>ECO</t>
  </si>
  <si>
    <t>ANKITA KUMARI</t>
  </si>
  <si>
    <t>NANDINI SAINI</t>
  </si>
  <si>
    <t>AAKANSHA SINGH</t>
  </si>
  <si>
    <t>RIYA YADAV</t>
  </si>
  <si>
    <t>SACHIN KUMAR</t>
  </si>
  <si>
    <t>DEVENDER YADAV</t>
  </si>
  <si>
    <t>ANSHIKA SHARMA</t>
  </si>
  <si>
    <t>MUSKAN</t>
  </si>
  <si>
    <t>DEVANSHU YADAV</t>
  </si>
  <si>
    <t>CHANDNI</t>
  </si>
  <si>
    <t>KANCHAN TANWAR</t>
  </si>
  <si>
    <t>CHINTU</t>
  </si>
  <si>
    <t>HISTORY</t>
  </si>
  <si>
    <t>GEOGRAPHY</t>
  </si>
  <si>
    <t>POL SC</t>
  </si>
  <si>
    <t>91-100</t>
  </si>
  <si>
    <t>81-90</t>
  </si>
  <si>
    <t>71-80</t>
  </si>
  <si>
    <t>61-70</t>
  </si>
  <si>
    <t>51-60</t>
  </si>
  <si>
    <t>46-50</t>
  </si>
  <si>
    <t>41-45</t>
  </si>
  <si>
    <t>33-40</t>
  </si>
  <si>
    <t>0-32</t>
  </si>
  <si>
    <t>NAME</t>
  </si>
  <si>
    <t>ENGLISH</t>
  </si>
  <si>
    <t>SST</t>
  </si>
  <si>
    <t>TOTAL</t>
  </si>
  <si>
    <t>YESHU</t>
  </si>
  <si>
    <t>YUVRAJ YADAV</t>
  </si>
  <si>
    <t>RIYANSHI</t>
  </si>
  <si>
    <t>KANCHAN YADAV</t>
  </si>
  <si>
    <t>DIKSHA YADAV</t>
  </si>
  <si>
    <t>NISHANT</t>
  </si>
  <si>
    <t>ANISH KUMAR</t>
  </si>
  <si>
    <t>DISHA</t>
  </si>
  <si>
    <t>BABINA</t>
  </si>
  <si>
    <t>TAMANNA</t>
  </si>
  <si>
    <t>SWEETY</t>
  </si>
  <si>
    <t>PRATYUSH</t>
  </si>
  <si>
    <t>SHREYANK PANDEY</t>
  </si>
  <si>
    <t>AKANKSHA</t>
  </si>
  <si>
    <t>RISHI</t>
  </si>
  <si>
    <t>NIKITA KUMARI</t>
  </si>
  <si>
    <t>ANKITA</t>
  </si>
  <si>
    <t>GARIMA SAINI</t>
  </si>
  <si>
    <t>LAVI YADAV</t>
  </si>
  <si>
    <t xml:space="preserve">EKTA </t>
  </si>
  <si>
    <t>JYOTI SAINI</t>
  </si>
  <si>
    <t>KHUSHI YADAV</t>
  </si>
  <si>
    <t>SHWETA</t>
  </si>
  <si>
    <t>PRIYANKA SHARMA</t>
  </si>
  <si>
    <t>DEEPIKA</t>
  </si>
  <si>
    <t>ROHIT SINGH</t>
  </si>
  <si>
    <t>PAWAN KUMAR</t>
  </si>
  <si>
    <t>ANKIT SINGH</t>
  </si>
  <si>
    <t>NEHA</t>
  </si>
  <si>
    <t>MUKUL YADAV</t>
  </si>
  <si>
    <t>MUSKAN YADAV</t>
  </si>
  <si>
    <t>KASHISH SHARMA</t>
  </si>
  <si>
    <t>LAKHYA YADAV</t>
  </si>
  <si>
    <t>INDRAPAL</t>
  </si>
  <si>
    <t>GOURAV KUMAR</t>
  </si>
  <si>
    <t>ANJLI YADAV</t>
  </si>
  <si>
    <t>LAKHVINDER SINGH</t>
  </si>
  <si>
    <t>NISHA YADAV</t>
  </si>
  <si>
    <t>YAMESH YADAV</t>
  </si>
  <si>
    <t>NANCY</t>
  </si>
  <si>
    <t>ATUL</t>
  </si>
  <si>
    <t>SHUBHAM</t>
  </si>
  <si>
    <t>AMIT YADAV</t>
  </si>
  <si>
    <t>PRIYA</t>
  </si>
  <si>
    <t>RAHUL</t>
  </si>
  <si>
    <t>DIVYA KUNDU</t>
  </si>
  <si>
    <t>DIKSHANSH TANWAR</t>
  </si>
  <si>
    <t>RITIKA</t>
  </si>
  <si>
    <t>HIMANSHI</t>
  </si>
  <si>
    <t>HEMANT KUMAR</t>
  </si>
  <si>
    <t>TARUN SINGH</t>
  </si>
  <si>
    <t>KIRAN YADAV</t>
  </si>
  <si>
    <t>VIVEK KUMAR</t>
  </si>
  <si>
    <t>VISHAKHA</t>
  </si>
  <si>
    <t>AARJU KUMARI</t>
  </si>
  <si>
    <t>NIKHIL</t>
  </si>
  <si>
    <t>HAPPY SHARMA</t>
  </si>
  <si>
    <t>KARTIK DAGAR</t>
  </si>
  <si>
    <t>DILENDER KUMAR</t>
  </si>
  <si>
    <t>KHUSHI CHAUHAN</t>
  </si>
  <si>
    <t>MAHATAB</t>
  </si>
  <si>
    <t>SAKSHI</t>
  </si>
  <si>
    <t>AISHA SINGH</t>
  </si>
  <si>
    <t>NISHA KUMARI</t>
  </si>
  <si>
    <t>CHIRAG</t>
  </si>
  <si>
    <t>HARSH CHAUHAN</t>
  </si>
  <si>
    <t>DEEPAK KUMAR</t>
  </si>
  <si>
    <t>PANKAJ</t>
  </si>
  <si>
    <t>BHARTI</t>
  </si>
  <si>
    <t>KAJAL</t>
  </si>
  <si>
    <t>RUPALI NEGI</t>
  </si>
  <si>
    <t>DIPANSHU</t>
  </si>
  <si>
    <t>HARSH VERMA</t>
  </si>
  <si>
    <t>SUBJECT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</si>
  <si>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</si>
  <si>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</si>
  <si>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</si>
  <si>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</si>
  <si>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</si>
  <si>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</si>
  <si>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</si>
  <si>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</si>
  <si>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</si>
  <si>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N*W</t>
  </si>
  <si>
    <t>ARTI YADAV</t>
  </si>
  <si>
    <t>Bharat</t>
  </si>
  <si>
    <t>ANJANA</t>
  </si>
  <si>
    <t>RAM BHAROSI MEENA</t>
  </si>
  <si>
    <t>SCIENCE</t>
  </si>
  <si>
    <t>C S YADAV</t>
  </si>
  <si>
    <t>SANSKRIT</t>
  </si>
  <si>
    <t>Amit kumar</t>
  </si>
  <si>
    <t>RAJESH KUMAR</t>
  </si>
  <si>
    <t>Poonam yadav</t>
  </si>
  <si>
    <t>MANJEET KUMAR</t>
  </si>
  <si>
    <t>Amit Kumar</t>
  </si>
  <si>
    <t>PI AS PER CBSE GRADING</t>
  </si>
  <si>
    <t>NXW</t>
  </si>
  <si>
    <t>PI</t>
  </si>
  <si>
    <t>CHEMISTRY</t>
  </si>
  <si>
    <t>PHYSICAL ED</t>
  </si>
  <si>
    <t>CLASS X RESULT  2020</t>
  </si>
  <si>
    <t>CLASS XII A HUMANITIES</t>
  </si>
  <si>
    <t>CLASS XII C COMMERCE</t>
  </si>
  <si>
    <t>XII SUBJECT WISE PI. ( CBSE 2020 )</t>
  </si>
  <si>
    <t>SCIENCE STREAM PI</t>
  </si>
  <si>
    <t>COMMERCE PI</t>
  </si>
  <si>
    <t>HUMANITIES PI</t>
  </si>
  <si>
    <t xml:space="preserve">कक्षा दसवी परिणाम 2020 </t>
  </si>
  <si>
    <t>क्रमांक ROLL NO</t>
  </si>
  <si>
    <t>अंगरेजी ENGLISH</t>
  </si>
  <si>
    <t>हिन्दी HINDI/SKT</t>
  </si>
  <si>
    <t>गणित Maths</t>
  </si>
  <si>
    <t>विज्ञान science</t>
  </si>
  <si>
    <t>सामाजिक विज्ञान SST</t>
  </si>
  <si>
    <t>कुल TOTAL</t>
  </si>
  <si>
    <t>प्रतिशत PERCENTAGE</t>
  </si>
  <si>
    <t xml:space="preserve">  NAME</t>
  </si>
  <si>
    <t>नाम</t>
  </si>
  <si>
    <t>येशु</t>
  </si>
  <si>
    <t>युवराज यादव</t>
  </si>
  <si>
    <t xml:space="preserve">रियंशी </t>
  </si>
  <si>
    <t>कंचन यादव</t>
  </si>
  <si>
    <t>दीक्षा यादव</t>
  </si>
  <si>
    <t>निशांत</t>
  </si>
  <si>
    <t xml:space="preserve">अनिश कुमार </t>
  </si>
  <si>
    <t xml:space="preserve">दिशा </t>
  </si>
  <si>
    <t xml:space="preserve">बबीना </t>
  </si>
  <si>
    <t xml:space="preserve">तमन्ना </t>
  </si>
  <si>
    <t xml:space="preserve">स्वीटी </t>
  </si>
  <si>
    <t xml:space="preserve">प्रत्युष </t>
  </si>
  <si>
    <t xml:space="preserve">श्रेयांक पाण्डेय </t>
  </si>
  <si>
    <t xml:space="preserve">आकांशा </t>
  </si>
  <si>
    <t>ऋषि</t>
  </si>
  <si>
    <t xml:space="preserve">निकिता कुमारी </t>
  </si>
  <si>
    <t>अंकिता</t>
  </si>
  <si>
    <t>गरिमा सैनी</t>
  </si>
  <si>
    <t xml:space="preserve">लावी यादव </t>
  </si>
  <si>
    <t>एकता</t>
  </si>
  <si>
    <t>ज्योति सैनी</t>
  </si>
  <si>
    <t>ख़ुशी यादव</t>
  </si>
  <si>
    <t>श्वेता</t>
  </si>
  <si>
    <t>प्रियंका शर्मा</t>
  </si>
  <si>
    <t>दीपिका</t>
  </si>
  <si>
    <t>रोहित सिंह</t>
  </si>
  <si>
    <t>पवन कुमार</t>
  </si>
  <si>
    <t xml:space="preserve">अंकित सिंह </t>
  </si>
  <si>
    <t>नेहा</t>
  </si>
  <si>
    <t>मुकुल यादव</t>
  </si>
  <si>
    <t>मुस्कान यादव</t>
  </si>
  <si>
    <t>कशिश शर्मा</t>
  </si>
  <si>
    <t>लक्ष्य यादव</t>
  </si>
  <si>
    <t>इंदरपाल</t>
  </si>
  <si>
    <t>गौरव कुमार</t>
  </si>
  <si>
    <t>अंजलि यादव</t>
  </si>
  <si>
    <t>लखविंदर सिंह</t>
  </si>
  <si>
    <t>निशा यादव</t>
  </si>
  <si>
    <t>यमेश यादव</t>
  </si>
  <si>
    <t>नैंसी</t>
  </si>
  <si>
    <t>अतुल</t>
  </si>
  <si>
    <t>शुभम</t>
  </si>
  <si>
    <t>अमित यादव</t>
  </si>
  <si>
    <t>प्रिया</t>
  </si>
  <si>
    <t>राहुल</t>
  </si>
  <si>
    <t>दिव्या कुंडू</t>
  </si>
  <si>
    <t>दिक्षांश तंवर</t>
  </si>
  <si>
    <t>रितिका</t>
  </si>
  <si>
    <t>हिमांशी</t>
  </si>
  <si>
    <t>हेमंत कुमार</t>
  </si>
  <si>
    <t>तरुण सिंह</t>
  </si>
  <si>
    <t>किरण यादव</t>
  </si>
  <si>
    <t>विवेक कुमार</t>
  </si>
  <si>
    <t>विशाखा</t>
  </si>
  <si>
    <t>आरजू कुमारी</t>
  </si>
  <si>
    <t xml:space="preserve">निखिल </t>
  </si>
  <si>
    <t>ज्योति</t>
  </si>
  <si>
    <t xml:space="preserve">हैप्पी शर्मा </t>
  </si>
  <si>
    <t>कार्तिक डागर</t>
  </si>
  <si>
    <t>दिलेंदर कुमार</t>
  </si>
  <si>
    <t>ख़ुशी चौहान</t>
  </si>
  <si>
    <t>महताब</t>
  </si>
  <si>
    <t>साक्षी</t>
  </si>
  <si>
    <t>ऐशा सिंह</t>
  </si>
  <si>
    <t>निशा कुमारी</t>
  </si>
  <si>
    <t>चिराग</t>
  </si>
  <si>
    <t>हर्ष चौहान</t>
  </si>
  <si>
    <t>दीपक कुमार</t>
  </si>
  <si>
    <t>पंकज</t>
  </si>
  <si>
    <t>भारती</t>
  </si>
  <si>
    <t>काजल</t>
  </si>
  <si>
    <t>रुपाली नेगी</t>
  </si>
  <si>
    <t>दीपांशु</t>
  </si>
  <si>
    <t>हर्ष वर्मा</t>
  </si>
  <si>
    <t>आशीष कुमार</t>
  </si>
  <si>
    <t>केंद्रीय विद्यालय रेवारी KENDRIYA VIDYALAYA REWARI</t>
  </si>
  <si>
    <t>कक्षा बारहवी विज्ञान परीक्षा परिणाम  2020 CLASS XII B SCIENCE</t>
  </si>
  <si>
    <t>क्रमांक S NO</t>
  </si>
  <si>
    <t xml:space="preserve">नाम </t>
  </si>
  <si>
    <t>अंग्रेजी ENG</t>
  </si>
  <si>
    <t>हिंदी HINDI</t>
  </si>
  <si>
    <t>गणित MATHS</t>
  </si>
  <si>
    <t>भौतिक विज्ञान PHYSICS</t>
  </si>
  <si>
    <t>रसायन विज्ञान CHEM</t>
  </si>
  <si>
    <t>जीव विज्ञान BIO</t>
  </si>
  <si>
    <t>संगणक विज्ञान CS</t>
  </si>
  <si>
    <t>नमन यादव</t>
  </si>
  <si>
    <t>कुलदीप कुमार</t>
  </si>
  <si>
    <t>भावेश</t>
  </si>
  <si>
    <t>नीरू यादव</t>
  </si>
  <si>
    <t>साहिल यादव</t>
  </si>
  <si>
    <t>सुमुं बेनीवाल</t>
  </si>
  <si>
    <t>सिमरन</t>
  </si>
  <si>
    <t>देवेश</t>
  </si>
  <si>
    <t>श्रृष्टि शर्मा</t>
  </si>
  <si>
    <t>निधि अगरवाल</t>
  </si>
  <si>
    <t>कोमल यादव</t>
  </si>
  <si>
    <t>निकिता</t>
  </si>
  <si>
    <t>शीनू सुरेडिया</t>
  </si>
  <si>
    <t>शिक्षा देवी</t>
  </si>
  <si>
    <t>आयुष</t>
  </si>
  <si>
    <t>प्रीती</t>
  </si>
  <si>
    <t>अभिषेक</t>
  </si>
  <si>
    <t>कमल सिंह</t>
  </si>
  <si>
    <t>वंशिका</t>
  </si>
  <si>
    <t>कपिल कुमार</t>
  </si>
  <si>
    <t>ख़ुशी</t>
  </si>
  <si>
    <t>प्रियंका मौर्या</t>
  </si>
  <si>
    <t>शिवानी</t>
  </si>
  <si>
    <t>रितेश</t>
  </si>
  <si>
    <t>राहुल पवार</t>
  </si>
  <si>
    <t>जतिन यादव</t>
  </si>
  <si>
    <t>रुप्पल</t>
  </si>
  <si>
    <t>खुशबु</t>
  </si>
  <si>
    <t>साक्षी यादव</t>
  </si>
  <si>
    <t xml:space="preserve">कक्षा बारहवी कला  परीक्षा परिणाम  2020 CLASS XII </t>
  </si>
  <si>
    <t>क्रमांक S NO.</t>
  </si>
  <si>
    <t xml:space="preserve"> रोल नंबर ROLL NO.</t>
  </si>
  <si>
    <t>अंग्रेजीENG</t>
  </si>
  <si>
    <t>इतिहास HISTORY</t>
  </si>
  <si>
    <t>भूगोल GEOGRAPHY</t>
  </si>
  <si>
    <t>राजनितिक विज्ञान POL SC</t>
  </si>
  <si>
    <t>शारीरिक शिक्षा PHY. ED</t>
  </si>
  <si>
    <t>कविता अग्रवाल</t>
  </si>
  <si>
    <t>योगेश कुमार</t>
  </si>
  <si>
    <t>इंदु</t>
  </si>
  <si>
    <t>सौरभ यादव</t>
  </si>
  <si>
    <t>कोमल मीना</t>
  </si>
  <si>
    <t>रुपाली</t>
  </si>
  <si>
    <t>राजेश</t>
  </si>
  <si>
    <t>अदिति</t>
  </si>
  <si>
    <t>आशीष यादव</t>
  </si>
  <si>
    <t>कुमार अहलावत</t>
  </si>
  <si>
    <t>अमन</t>
  </si>
  <si>
    <t>कविता</t>
  </si>
  <si>
    <t>वाशु</t>
  </si>
  <si>
    <t>अंजू</t>
  </si>
  <si>
    <t>संजना</t>
  </si>
  <si>
    <t>विकास कुमार</t>
  </si>
  <si>
    <t>सोनिका</t>
  </si>
  <si>
    <t>हेमंत</t>
  </si>
  <si>
    <t>नितिन</t>
  </si>
  <si>
    <t>संजली</t>
  </si>
  <si>
    <t>साहिल</t>
  </si>
  <si>
    <t>विधि</t>
  </si>
  <si>
    <t>केशव यादव</t>
  </si>
  <si>
    <t>हितेश कुमार</t>
  </si>
  <si>
    <t>अनुराग ककोडिया</t>
  </si>
  <si>
    <t>रितिका यादव</t>
  </si>
  <si>
    <t>कार्तिक तंवर</t>
  </si>
  <si>
    <t>समीर</t>
  </si>
  <si>
    <t xml:space="preserve">कक्षा बारहवी वाणिज्य  परीक्षा परिणाम  2020 CLASS XII </t>
  </si>
  <si>
    <t>क्रमांक SNO</t>
  </si>
  <si>
    <t>रोल नंबर ROLL NO</t>
  </si>
  <si>
    <t>अंकिता तिवारी</t>
  </si>
  <si>
    <t>नंदिनी सैनी</t>
  </si>
  <si>
    <t>आकांशा सिंह</t>
  </si>
  <si>
    <t>रिया यादव</t>
  </si>
  <si>
    <t>सचिन कुमार</t>
  </si>
  <si>
    <t>देवेंदर यादव</t>
  </si>
  <si>
    <t>अंशिका शर्मा</t>
  </si>
  <si>
    <t>मुस्कान</t>
  </si>
  <si>
    <t>देवांशु यादव</t>
  </si>
  <si>
    <t>चांदनी</t>
  </si>
  <si>
    <t>कंचन तंवर</t>
  </si>
  <si>
    <t>चिंटू</t>
  </si>
  <si>
    <t>बिजनेस स्टडीज BST</t>
  </si>
  <si>
    <t>एकाउंटेंसी ACC</t>
  </si>
  <si>
    <t>अर्थशास्त्र ECO</t>
  </si>
  <si>
    <t>विषय SUBJECT</t>
  </si>
  <si>
    <t xml:space="preserve"> NAME OF SUBJECT TEACHER</t>
  </si>
  <si>
    <t>शिक्षक का नाम</t>
  </si>
  <si>
    <t xml:space="preserve">श्रीमती आरती यादव </t>
  </si>
  <si>
    <t>श्री भारत लाल मीना</t>
  </si>
  <si>
    <t>श्रीमती अंजना</t>
  </si>
  <si>
    <t>श्री राम भरोसी मीना</t>
  </si>
  <si>
    <t>श्री सी एस यादव</t>
  </si>
  <si>
    <t>श्री अमित कुमार</t>
  </si>
  <si>
    <t>श्री राजेश कुमार</t>
  </si>
  <si>
    <t>श्रीमती पूनम यादव</t>
  </si>
  <si>
    <t>श्री मंजीत कुमार</t>
  </si>
  <si>
    <t>विषय</t>
  </si>
  <si>
    <t>अंग्रेजी</t>
  </si>
  <si>
    <t>हिंदी</t>
  </si>
  <si>
    <t>गणित</t>
  </si>
  <si>
    <t>विज्ञान</t>
  </si>
  <si>
    <t>संस्कृत</t>
  </si>
  <si>
    <t>सामाजिक विज्ञान</t>
  </si>
  <si>
    <t xml:space="preserve"> कक्षा दसवी ब CLASS X B Performance Index CBSE 2020</t>
  </si>
  <si>
    <t xml:space="preserve"> कक्षा दसवी अ CLASS X A Performance Index CBSE 2020</t>
  </si>
  <si>
    <t>कुल विद्यार्थी</t>
  </si>
  <si>
    <t xml:space="preserve">प्रतिशत </t>
  </si>
  <si>
    <t>कक्षा बारहवी विषय वार P.I. 2020</t>
  </si>
  <si>
    <t>भौतिक विज्ञान</t>
  </si>
  <si>
    <t>रसायन विज्ञान</t>
  </si>
  <si>
    <t>जीव विज्ञान</t>
  </si>
  <si>
    <t>संगणक विज्ञान</t>
  </si>
  <si>
    <t>अर्थशास्त्र</t>
  </si>
  <si>
    <t>इतिहास</t>
  </si>
  <si>
    <t>भूगोल</t>
  </si>
  <si>
    <t>राजनितिक विज्ञान</t>
  </si>
  <si>
    <t>शारीरिक शिक्षा</t>
  </si>
  <si>
    <t xml:space="preserve">XII विज्ञान वर्ग </t>
  </si>
  <si>
    <t>XII वाणिज्य वर्ग</t>
  </si>
  <si>
    <t xml:space="preserve">XII कला वर्ग </t>
  </si>
  <si>
    <t>XII सभी वर्ग VIDYALAYA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</si>
</sst>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0" xfId="0" applyFont="1"/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hidden="1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16" xfId="0" applyFont="1" applyFill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6" fillId="0" borderId="4" xfId="0" applyFont="1" applyBorder="1"/>
    <xf numFmtId="0" fontId="16" fillId="0" borderId="0" xfId="0" applyFont="1"/>
    <xf numFmtId="0" fontId="5" fillId="0" borderId="4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4" fillId="0" borderId="17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7" fillId="0" borderId="0" xfId="0" applyFont="1"/>
    <xf numFmtId="0" fontId="18" fillId="0" borderId="0" xfId="0" applyFont="1"/>
    <xf numFmtId="0" fontId="17" fillId="0" borderId="4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1" fillId="0" borderId="17" xfId="0" applyFont="1" applyBorder="1" applyAlignment="1">
      <alignment wrapText="1"/>
    </xf>
    <xf numFmtId="0" fontId="22" fillId="0" borderId="1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FC9F-C3F7-4149-BDAB-770E4235F6AB}">
  <dimension ref="A1:L97"/>
  <sheetViews>
    <sheetView workbookViewId="0">
      <selection activeCell="D13" sqref="D13"/>
    </sheetView>
  </sheetViews>
  <sheetFormatPr defaultRowHeight="15" x14ac:dyDescent="0.25"/>
  <cols>
    <col min="1" max="1" width="15" bestFit="1" customWidth="1"/>
    <col min="2" max="2" width="17.7109375" bestFit="1" customWidth="1"/>
    <col min="3" max="3" width="27.85546875" bestFit="1" customWidth="1"/>
    <col min="4" max="4" width="15.28515625" bestFit="1" customWidth="1"/>
    <col min="5" max="5" width="19.7109375" bestFit="1" customWidth="1"/>
    <col min="6" max="6" width="11.7109375" bestFit="1" customWidth="1"/>
    <col min="7" max="7" width="13.42578125" bestFit="1" customWidth="1"/>
    <col min="8" max="8" width="18.7109375" bestFit="1" customWidth="1"/>
    <col min="9" max="9" width="10.5703125" bestFit="1" customWidth="1"/>
    <col min="10" max="10" width="19.42578125" bestFit="1" customWidth="1"/>
  </cols>
  <sheetData>
    <row r="1" spans="1:10" ht="21" x14ac:dyDescent="0.35">
      <c r="C1" s="53" t="s">
        <v>211</v>
      </c>
      <c r="E1" t="s">
        <v>204</v>
      </c>
    </row>
    <row r="2" spans="1:10" ht="18.75" x14ac:dyDescent="0.3">
      <c r="A2" s="2" t="s">
        <v>212</v>
      </c>
      <c r="B2" s="54" t="s">
        <v>221</v>
      </c>
      <c r="C2" s="2" t="s">
        <v>220</v>
      </c>
      <c r="D2" s="2" t="s">
        <v>213</v>
      </c>
      <c r="E2" s="2" t="s">
        <v>214</v>
      </c>
      <c r="F2" s="2" t="s">
        <v>215</v>
      </c>
      <c r="G2" s="2" t="s">
        <v>216</v>
      </c>
      <c r="H2" s="2" t="s">
        <v>217</v>
      </c>
      <c r="I2" s="2" t="s">
        <v>218</v>
      </c>
      <c r="J2" s="2" t="s">
        <v>219</v>
      </c>
    </row>
    <row r="3" spans="1:10" ht="18.75" x14ac:dyDescent="0.3">
      <c r="A3" s="35">
        <v>17207564</v>
      </c>
      <c r="B3" s="33" t="s">
        <v>222</v>
      </c>
      <c r="C3" s="35" t="s">
        <v>103</v>
      </c>
      <c r="D3" s="35">
        <v>91</v>
      </c>
      <c r="E3" s="35">
        <v>98</v>
      </c>
      <c r="F3" s="35">
        <v>93</v>
      </c>
      <c r="G3" s="35">
        <v>90</v>
      </c>
      <c r="H3" s="35">
        <v>96</v>
      </c>
      <c r="I3" s="35">
        <f t="shared" ref="I3:I66" si="0">SUM(D3:H3)</f>
        <v>468</v>
      </c>
      <c r="J3" s="35">
        <f t="shared" ref="J3:J66" si="1">(I3*100)/500</f>
        <v>93.6</v>
      </c>
    </row>
    <row r="4" spans="1:10" ht="18.75" x14ac:dyDescent="0.3">
      <c r="A4" s="35">
        <v>17207531</v>
      </c>
      <c r="B4" s="33" t="s">
        <v>223</v>
      </c>
      <c r="C4" s="35" t="s">
        <v>104</v>
      </c>
      <c r="D4" s="35">
        <v>92</v>
      </c>
      <c r="E4" s="35">
        <v>95</v>
      </c>
      <c r="F4" s="35">
        <v>99</v>
      </c>
      <c r="G4" s="35">
        <v>84</v>
      </c>
      <c r="H4" s="35">
        <v>95</v>
      </c>
      <c r="I4" s="35">
        <f t="shared" si="0"/>
        <v>465</v>
      </c>
      <c r="J4" s="35">
        <f t="shared" si="1"/>
        <v>93</v>
      </c>
    </row>
    <row r="5" spans="1:10" ht="18.75" x14ac:dyDescent="0.3">
      <c r="A5" s="35">
        <v>17207576</v>
      </c>
      <c r="B5" s="33" t="s">
        <v>224</v>
      </c>
      <c r="C5" s="35" t="s">
        <v>105</v>
      </c>
      <c r="D5" s="35">
        <v>97</v>
      </c>
      <c r="E5" s="35">
        <v>97</v>
      </c>
      <c r="F5" s="35">
        <v>95</v>
      </c>
      <c r="G5" s="35">
        <v>78</v>
      </c>
      <c r="H5" s="35">
        <v>97</v>
      </c>
      <c r="I5" s="35">
        <f t="shared" si="0"/>
        <v>464</v>
      </c>
      <c r="J5" s="35">
        <f t="shared" si="1"/>
        <v>92.8</v>
      </c>
    </row>
    <row r="6" spans="1:10" ht="18.75" x14ac:dyDescent="0.3">
      <c r="A6" s="2">
        <v>17207534</v>
      </c>
      <c r="B6" s="54" t="s">
        <v>225</v>
      </c>
      <c r="C6" s="2" t="s">
        <v>106</v>
      </c>
      <c r="D6" s="2">
        <v>90</v>
      </c>
      <c r="E6" s="2">
        <v>95</v>
      </c>
      <c r="F6" s="2">
        <v>96</v>
      </c>
      <c r="G6" s="2">
        <v>75</v>
      </c>
      <c r="H6" s="2">
        <v>98</v>
      </c>
      <c r="I6" s="2">
        <f t="shared" si="0"/>
        <v>454</v>
      </c>
      <c r="J6" s="2">
        <f t="shared" si="1"/>
        <v>90.8</v>
      </c>
    </row>
    <row r="7" spans="1:10" ht="18.75" x14ac:dyDescent="0.3">
      <c r="A7" s="2">
        <v>17207583</v>
      </c>
      <c r="B7" s="54" t="s">
        <v>226</v>
      </c>
      <c r="C7" s="2" t="s">
        <v>107</v>
      </c>
      <c r="D7" s="2">
        <v>89</v>
      </c>
      <c r="E7" s="2">
        <v>96</v>
      </c>
      <c r="F7" s="2">
        <v>94</v>
      </c>
      <c r="G7" s="2">
        <v>79</v>
      </c>
      <c r="H7" s="2">
        <v>91</v>
      </c>
      <c r="I7" s="2">
        <f t="shared" si="0"/>
        <v>449</v>
      </c>
      <c r="J7" s="2">
        <f t="shared" si="1"/>
        <v>89.8</v>
      </c>
    </row>
    <row r="8" spans="1:10" ht="18.75" x14ac:dyDescent="0.3">
      <c r="A8" s="2">
        <v>17207529</v>
      </c>
      <c r="B8" s="54" t="s">
        <v>227</v>
      </c>
      <c r="C8" s="2" t="s">
        <v>108</v>
      </c>
      <c r="D8" s="2">
        <v>91</v>
      </c>
      <c r="E8" s="2">
        <v>87</v>
      </c>
      <c r="F8" s="2">
        <v>92</v>
      </c>
      <c r="G8" s="2">
        <v>81</v>
      </c>
      <c r="H8" s="2">
        <v>95</v>
      </c>
      <c r="I8" s="2">
        <f t="shared" si="0"/>
        <v>446</v>
      </c>
      <c r="J8" s="2">
        <f t="shared" si="1"/>
        <v>89.2</v>
      </c>
    </row>
    <row r="9" spans="1:10" ht="18.75" x14ac:dyDescent="0.3">
      <c r="A9" s="2">
        <v>17207558</v>
      </c>
      <c r="B9" s="54" t="s">
        <v>228</v>
      </c>
      <c r="C9" s="2" t="s">
        <v>109</v>
      </c>
      <c r="D9" s="2">
        <v>86</v>
      </c>
      <c r="E9" s="2">
        <v>83</v>
      </c>
      <c r="F9" s="2">
        <v>97</v>
      </c>
      <c r="G9" s="2">
        <v>81</v>
      </c>
      <c r="H9" s="2">
        <v>96</v>
      </c>
      <c r="I9" s="2">
        <f t="shared" si="0"/>
        <v>443</v>
      </c>
      <c r="J9" s="2">
        <f t="shared" si="1"/>
        <v>88.6</v>
      </c>
    </row>
    <row r="10" spans="1:10" ht="18.75" x14ac:dyDescent="0.3">
      <c r="A10" s="2">
        <v>17207587</v>
      </c>
      <c r="B10" s="54" t="s">
        <v>229</v>
      </c>
      <c r="C10" s="2" t="s">
        <v>110</v>
      </c>
      <c r="D10" s="2">
        <v>83</v>
      </c>
      <c r="E10" s="2">
        <v>92</v>
      </c>
      <c r="F10" s="2">
        <v>98</v>
      </c>
      <c r="G10" s="2">
        <v>75</v>
      </c>
      <c r="H10" s="2">
        <v>95</v>
      </c>
      <c r="I10" s="2">
        <f t="shared" si="0"/>
        <v>443</v>
      </c>
      <c r="J10" s="2">
        <f t="shared" si="1"/>
        <v>88.6</v>
      </c>
    </row>
    <row r="11" spans="1:10" ht="18.75" x14ac:dyDescent="0.3">
      <c r="A11" s="2">
        <v>17207547</v>
      </c>
      <c r="B11" s="54" t="s">
        <v>230</v>
      </c>
      <c r="C11" s="2" t="s">
        <v>111</v>
      </c>
      <c r="D11" s="2">
        <v>80</v>
      </c>
      <c r="E11" s="2">
        <v>80</v>
      </c>
      <c r="F11" s="2">
        <v>100</v>
      </c>
      <c r="G11" s="2">
        <v>87</v>
      </c>
      <c r="H11" s="2">
        <v>95</v>
      </c>
      <c r="I11" s="2">
        <f t="shared" si="0"/>
        <v>442</v>
      </c>
      <c r="J11" s="2">
        <f t="shared" si="1"/>
        <v>88.4</v>
      </c>
    </row>
    <row r="12" spans="1:10" ht="18.75" x14ac:dyDescent="0.3">
      <c r="A12" s="2">
        <v>17207557</v>
      </c>
      <c r="B12" s="54" t="s">
        <v>231</v>
      </c>
      <c r="C12" s="2" t="s">
        <v>112</v>
      </c>
      <c r="D12" s="2">
        <v>81</v>
      </c>
      <c r="E12" s="2">
        <v>94</v>
      </c>
      <c r="F12" s="2">
        <v>98</v>
      </c>
      <c r="G12" s="2">
        <v>70</v>
      </c>
      <c r="H12" s="2">
        <v>95</v>
      </c>
      <c r="I12" s="2">
        <f t="shared" si="0"/>
        <v>438</v>
      </c>
      <c r="J12" s="2">
        <f t="shared" si="1"/>
        <v>87.6</v>
      </c>
    </row>
    <row r="13" spans="1:10" ht="18.75" x14ac:dyDescent="0.3">
      <c r="A13" s="2">
        <v>17207517</v>
      </c>
      <c r="B13" s="54" t="s">
        <v>232</v>
      </c>
      <c r="C13" s="2" t="s">
        <v>113</v>
      </c>
      <c r="D13" s="2">
        <v>91</v>
      </c>
      <c r="E13" s="2">
        <v>85</v>
      </c>
      <c r="F13" s="2">
        <v>97</v>
      </c>
      <c r="G13" s="2">
        <v>62</v>
      </c>
      <c r="H13" s="2">
        <v>91</v>
      </c>
      <c r="I13" s="2">
        <f t="shared" si="0"/>
        <v>426</v>
      </c>
      <c r="J13" s="2">
        <f t="shared" si="1"/>
        <v>85.2</v>
      </c>
    </row>
    <row r="14" spans="1:10" ht="18.75" x14ac:dyDescent="0.3">
      <c r="A14" s="2">
        <v>17207530</v>
      </c>
      <c r="B14" s="54" t="s">
        <v>233</v>
      </c>
      <c r="C14" s="2" t="s">
        <v>114</v>
      </c>
      <c r="D14" s="2">
        <v>84</v>
      </c>
      <c r="E14" s="2">
        <v>87</v>
      </c>
      <c r="F14" s="2">
        <v>99</v>
      </c>
      <c r="G14" s="2">
        <v>61</v>
      </c>
      <c r="H14" s="2">
        <v>95</v>
      </c>
      <c r="I14" s="2">
        <f t="shared" si="0"/>
        <v>426</v>
      </c>
      <c r="J14" s="2">
        <f t="shared" si="1"/>
        <v>85.2</v>
      </c>
    </row>
    <row r="15" spans="1:10" ht="18.75" x14ac:dyDescent="0.3">
      <c r="A15" s="2">
        <v>17207580</v>
      </c>
      <c r="B15" s="54" t="s">
        <v>234</v>
      </c>
      <c r="C15" s="2" t="s">
        <v>115</v>
      </c>
      <c r="D15" s="2">
        <v>80</v>
      </c>
      <c r="E15" s="2">
        <v>85</v>
      </c>
      <c r="F15" s="2">
        <v>93</v>
      </c>
      <c r="G15" s="2">
        <v>73</v>
      </c>
      <c r="H15" s="2">
        <v>95</v>
      </c>
      <c r="I15" s="2">
        <f t="shared" si="0"/>
        <v>426</v>
      </c>
      <c r="J15" s="2">
        <f t="shared" si="1"/>
        <v>85.2</v>
      </c>
    </row>
    <row r="16" spans="1:10" ht="18.75" x14ac:dyDescent="0.3">
      <c r="A16" s="2">
        <v>17207510</v>
      </c>
      <c r="B16" s="54" t="s">
        <v>235</v>
      </c>
      <c r="C16" s="2" t="s">
        <v>116</v>
      </c>
      <c r="D16" s="2">
        <v>92</v>
      </c>
      <c r="E16" s="2">
        <v>88</v>
      </c>
      <c r="F16" s="2">
        <v>88</v>
      </c>
      <c r="G16" s="2">
        <v>63</v>
      </c>
      <c r="H16" s="2">
        <v>88</v>
      </c>
      <c r="I16" s="2">
        <f t="shared" si="0"/>
        <v>419</v>
      </c>
      <c r="J16" s="2">
        <f t="shared" si="1"/>
        <v>83.8</v>
      </c>
    </row>
    <row r="17" spans="1:10" ht="18.75" x14ac:dyDescent="0.3">
      <c r="A17" s="2">
        <v>17207535</v>
      </c>
      <c r="B17" s="54" t="s">
        <v>236</v>
      </c>
      <c r="C17" s="2" t="s">
        <v>117</v>
      </c>
      <c r="D17" s="2">
        <v>80</v>
      </c>
      <c r="E17" s="2">
        <v>87</v>
      </c>
      <c r="F17" s="2">
        <v>89</v>
      </c>
      <c r="G17" s="2">
        <v>68</v>
      </c>
      <c r="H17" s="2">
        <v>95</v>
      </c>
      <c r="I17" s="2">
        <f t="shared" si="0"/>
        <v>419</v>
      </c>
      <c r="J17" s="2">
        <f t="shared" si="1"/>
        <v>83.8</v>
      </c>
    </row>
    <row r="18" spans="1:10" ht="18.75" x14ac:dyDescent="0.3">
      <c r="A18" s="2">
        <v>17207585</v>
      </c>
      <c r="B18" s="54" t="s">
        <v>237</v>
      </c>
      <c r="C18" s="2" t="s">
        <v>118</v>
      </c>
      <c r="D18" s="2">
        <v>84</v>
      </c>
      <c r="E18" s="2">
        <v>92</v>
      </c>
      <c r="F18" s="2">
        <v>84</v>
      </c>
      <c r="G18" s="2">
        <v>63</v>
      </c>
      <c r="H18" s="2">
        <v>95</v>
      </c>
      <c r="I18" s="2">
        <f t="shared" si="0"/>
        <v>418</v>
      </c>
      <c r="J18" s="2">
        <f t="shared" si="1"/>
        <v>83.6</v>
      </c>
    </row>
    <row r="19" spans="1:10" ht="18.75" x14ac:dyDescent="0.3">
      <c r="A19" s="2">
        <v>17207546</v>
      </c>
      <c r="B19" s="54" t="s">
        <v>238</v>
      </c>
      <c r="C19" s="2" t="s">
        <v>119</v>
      </c>
      <c r="D19" s="2">
        <v>71</v>
      </c>
      <c r="E19" s="2">
        <v>87</v>
      </c>
      <c r="F19" s="2">
        <v>91</v>
      </c>
      <c r="G19" s="2">
        <v>73</v>
      </c>
      <c r="H19" s="2">
        <v>93</v>
      </c>
      <c r="I19" s="2">
        <f t="shared" si="0"/>
        <v>415</v>
      </c>
      <c r="J19" s="2">
        <f t="shared" si="1"/>
        <v>83</v>
      </c>
    </row>
    <row r="20" spans="1:10" ht="18.75" x14ac:dyDescent="0.3">
      <c r="A20" s="2">
        <v>17207533</v>
      </c>
      <c r="B20" s="54" t="s">
        <v>239</v>
      </c>
      <c r="C20" s="2" t="s">
        <v>120</v>
      </c>
      <c r="D20" s="2">
        <v>87</v>
      </c>
      <c r="E20" s="2">
        <v>90</v>
      </c>
      <c r="F20" s="2">
        <v>89</v>
      </c>
      <c r="G20" s="2">
        <v>58</v>
      </c>
      <c r="H20" s="2">
        <v>87</v>
      </c>
      <c r="I20" s="2">
        <f t="shared" si="0"/>
        <v>411</v>
      </c>
      <c r="J20" s="2">
        <f t="shared" si="1"/>
        <v>82.2</v>
      </c>
    </row>
    <row r="21" spans="1:10" ht="18.75" x14ac:dyDescent="0.3">
      <c r="A21" s="2">
        <v>17207537</v>
      </c>
      <c r="B21" s="54" t="s">
        <v>240</v>
      </c>
      <c r="C21" s="2" t="s">
        <v>121</v>
      </c>
      <c r="D21" s="2">
        <v>77</v>
      </c>
      <c r="E21" s="2">
        <v>84</v>
      </c>
      <c r="F21" s="2">
        <v>84</v>
      </c>
      <c r="G21" s="2">
        <v>72</v>
      </c>
      <c r="H21" s="2">
        <v>91</v>
      </c>
      <c r="I21" s="2">
        <f t="shared" si="0"/>
        <v>408</v>
      </c>
      <c r="J21" s="2">
        <f t="shared" si="1"/>
        <v>81.599999999999994</v>
      </c>
    </row>
    <row r="22" spans="1:10" ht="18.75" x14ac:dyDescent="0.3">
      <c r="A22" s="2">
        <v>17207538</v>
      </c>
      <c r="B22" s="54" t="s">
        <v>241</v>
      </c>
      <c r="C22" s="2" t="s">
        <v>122</v>
      </c>
      <c r="D22" s="2">
        <v>86</v>
      </c>
      <c r="E22" s="2">
        <v>88</v>
      </c>
      <c r="F22" s="2">
        <v>84</v>
      </c>
      <c r="G22" s="2">
        <v>57</v>
      </c>
      <c r="H22" s="2">
        <v>93</v>
      </c>
      <c r="I22" s="2">
        <f t="shared" si="0"/>
        <v>408</v>
      </c>
      <c r="J22" s="2">
        <f t="shared" si="1"/>
        <v>81.599999999999994</v>
      </c>
    </row>
    <row r="23" spans="1:10" ht="18.75" x14ac:dyDescent="0.3">
      <c r="A23" s="2">
        <v>17207528</v>
      </c>
      <c r="B23" s="54" t="s">
        <v>242</v>
      </c>
      <c r="C23" s="2" t="s">
        <v>123</v>
      </c>
      <c r="D23" s="2">
        <v>79</v>
      </c>
      <c r="E23" s="2">
        <v>93</v>
      </c>
      <c r="F23" s="2">
        <v>81</v>
      </c>
      <c r="G23" s="2">
        <v>59</v>
      </c>
      <c r="H23" s="2">
        <v>95</v>
      </c>
      <c r="I23" s="2">
        <f t="shared" si="0"/>
        <v>407</v>
      </c>
      <c r="J23" s="2">
        <f t="shared" si="1"/>
        <v>81.400000000000006</v>
      </c>
    </row>
    <row r="24" spans="1:10" ht="18.75" x14ac:dyDescent="0.3">
      <c r="A24" s="2">
        <v>17207556</v>
      </c>
      <c r="B24" s="54" t="s">
        <v>243</v>
      </c>
      <c r="C24" s="2" t="s">
        <v>124</v>
      </c>
      <c r="D24" s="2">
        <v>77</v>
      </c>
      <c r="E24" s="2">
        <v>88</v>
      </c>
      <c r="F24" s="2">
        <v>90</v>
      </c>
      <c r="G24" s="2">
        <v>63</v>
      </c>
      <c r="H24" s="2">
        <v>87</v>
      </c>
      <c r="I24" s="2">
        <f t="shared" si="0"/>
        <v>405</v>
      </c>
      <c r="J24" s="2">
        <f t="shared" si="1"/>
        <v>81</v>
      </c>
    </row>
    <row r="25" spans="1:10" ht="18.75" x14ac:dyDescent="0.3">
      <c r="A25" s="2">
        <v>17207518</v>
      </c>
      <c r="B25" s="54" t="s">
        <v>244</v>
      </c>
      <c r="C25" s="2" t="s">
        <v>125</v>
      </c>
      <c r="D25" s="2">
        <v>86</v>
      </c>
      <c r="E25" s="2">
        <v>82</v>
      </c>
      <c r="F25" s="2">
        <v>77</v>
      </c>
      <c r="G25" s="2">
        <v>65</v>
      </c>
      <c r="H25" s="2">
        <v>90</v>
      </c>
      <c r="I25" s="2">
        <f t="shared" si="0"/>
        <v>400</v>
      </c>
      <c r="J25" s="2">
        <f t="shared" si="1"/>
        <v>80</v>
      </c>
    </row>
    <row r="26" spans="1:10" ht="18.75" x14ac:dyDescent="0.3">
      <c r="A26" s="2">
        <v>17207588</v>
      </c>
      <c r="B26" s="54" t="s">
        <v>245</v>
      </c>
      <c r="C26" s="2" t="s">
        <v>126</v>
      </c>
      <c r="D26" s="2">
        <v>84</v>
      </c>
      <c r="E26" s="2">
        <v>93</v>
      </c>
      <c r="F26" s="2">
        <v>80</v>
      </c>
      <c r="G26" s="2">
        <v>53</v>
      </c>
      <c r="H26" s="2">
        <v>89</v>
      </c>
      <c r="I26" s="2">
        <f t="shared" si="0"/>
        <v>399</v>
      </c>
      <c r="J26" s="2">
        <f t="shared" si="1"/>
        <v>79.8</v>
      </c>
    </row>
    <row r="27" spans="1:10" ht="18.75" x14ac:dyDescent="0.3">
      <c r="A27" s="2">
        <v>17207555</v>
      </c>
      <c r="B27" s="54" t="s">
        <v>246</v>
      </c>
      <c r="C27" s="2" t="s">
        <v>127</v>
      </c>
      <c r="D27" s="2">
        <v>77</v>
      </c>
      <c r="E27" s="2">
        <v>82</v>
      </c>
      <c r="F27" s="2">
        <v>79</v>
      </c>
      <c r="G27" s="2">
        <v>56</v>
      </c>
      <c r="H27" s="2">
        <v>95</v>
      </c>
      <c r="I27" s="2">
        <f t="shared" si="0"/>
        <v>389</v>
      </c>
      <c r="J27" s="2">
        <f t="shared" si="1"/>
        <v>77.8</v>
      </c>
    </row>
    <row r="28" spans="1:10" ht="18.75" x14ac:dyDescent="0.3">
      <c r="A28" s="2">
        <v>17207567</v>
      </c>
      <c r="B28" s="54" t="s">
        <v>247</v>
      </c>
      <c r="C28" s="2" t="s">
        <v>128</v>
      </c>
      <c r="D28" s="2">
        <v>79</v>
      </c>
      <c r="E28" s="2">
        <v>88</v>
      </c>
      <c r="F28" s="2">
        <v>77</v>
      </c>
      <c r="G28" s="2">
        <v>60</v>
      </c>
      <c r="H28" s="2">
        <v>85</v>
      </c>
      <c r="I28" s="2">
        <f t="shared" si="0"/>
        <v>389</v>
      </c>
      <c r="J28" s="2">
        <f t="shared" si="1"/>
        <v>77.8</v>
      </c>
    </row>
    <row r="29" spans="1:10" ht="18.75" x14ac:dyDescent="0.3">
      <c r="A29" s="2">
        <v>17207562</v>
      </c>
      <c r="B29" s="54" t="s">
        <v>248</v>
      </c>
      <c r="C29" s="2" t="s">
        <v>129</v>
      </c>
      <c r="D29" s="2">
        <v>70</v>
      </c>
      <c r="E29" s="2">
        <v>83</v>
      </c>
      <c r="F29" s="2">
        <v>87</v>
      </c>
      <c r="G29" s="2">
        <v>48</v>
      </c>
      <c r="H29" s="2">
        <v>95</v>
      </c>
      <c r="I29" s="2">
        <f t="shared" si="0"/>
        <v>383</v>
      </c>
      <c r="J29" s="2">
        <f t="shared" si="1"/>
        <v>76.599999999999994</v>
      </c>
    </row>
    <row r="30" spans="1:10" ht="18.75" x14ac:dyDescent="0.3">
      <c r="A30" s="2">
        <v>17207520</v>
      </c>
      <c r="B30" s="54" t="s">
        <v>249</v>
      </c>
      <c r="C30" s="2" t="s">
        <v>130</v>
      </c>
      <c r="D30" s="2">
        <v>80</v>
      </c>
      <c r="E30" s="2">
        <v>81</v>
      </c>
      <c r="F30" s="2">
        <v>64</v>
      </c>
      <c r="G30" s="2">
        <v>62</v>
      </c>
      <c r="H30" s="2">
        <v>95</v>
      </c>
      <c r="I30" s="2">
        <f t="shared" si="0"/>
        <v>382</v>
      </c>
      <c r="J30" s="2">
        <f t="shared" si="1"/>
        <v>76.400000000000006</v>
      </c>
    </row>
    <row r="31" spans="1:10" ht="18.75" x14ac:dyDescent="0.3">
      <c r="A31" s="2">
        <v>17207514</v>
      </c>
      <c r="B31" s="54" t="s">
        <v>237</v>
      </c>
      <c r="C31" s="2" t="s">
        <v>31</v>
      </c>
      <c r="D31" s="2">
        <v>85</v>
      </c>
      <c r="E31" s="2">
        <v>88</v>
      </c>
      <c r="F31" s="2">
        <v>73</v>
      </c>
      <c r="G31" s="2">
        <v>47</v>
      </c>
      <c r="H31" s="2">
        <v>88</v>
      </c>
      <c r="I31" s="2">
        <f t="shared" si="0"/>
        <v>381</v>
      </c>
      <c r="J31" s="2">
        <f t="shared" si="1"/>
        <v>76.2</v>
      </c>
    </row>
    <row r="32" spans="1:10" ht="18.75" x14ac:dyDescent="0.3">
      <c r="A32" s="2">
        <v>17207552</v>
      </c>
      <c r="B32" s="54" t="s">
        <v>250</v>
      </c>
      <c r="C32" s="2" t="s">
        <v>131</v>
      </c>
      <c r="D32" s="2">
        <v>81</v>
      </c>
      <c r="E32" s="2">
        <v>71</v>
      </c>
      <c r="F32" s="2">
        <v>86</v>
      </c>
      <c r="G32" s="2">
        <v>54</v>
      </c>
      <c r="H32" s="2">
        <v>87</v>
      </c>
      <c r="I32" s="2">
        <f t="shared" si="0"/>
        <v>379</v>
      </c>
      <c r="J32" s="2">
        <f t="shared" si="1"/>
        <v>75.8</v>
      </c>
    </row>
    <row r="33" spans="1:10" ht="18.75" x14ac:dyDescent="0.3">
      <c r="A33" s="2">
        <v>17207536</v>
      </c>
      <c r="B33" s="54" t="s">
        <v>251</v>
      </c>
      <c r="C33" s="2" t="s">
        <v>132</v>
      </c>
      <c r="D33" s="2">
        <v>67</v>
      </c>
      <c r="E33" s="2">
        <v>70</v>
      </c>
      <c r="F33" s="2">
        <v>93</v>
      </c>
      <c r="G33" s="2">
        <v>61</v>
      </c>
      <c r="H33" s="2">
        <v>86</v>
      </c>
      <c r="I33" s="2">
        <f t="shared" si="0"/>
        <v>377</v>
      </c>
      <c r="J33" s="2">
        <f t="shared" si="1"/>
        <v>75.400000000000006</v>
      </c>
    </row>
    <row r="34" spans="1:10" ht="18.75" x14ac:dyDescent="0.3">
      <c r="A34" s="2">
        <v>17207570</v>
      </c>
      <c r="B34" s="54" t="s">
        <v>252</v>
      </c>
      <c r="C34" s="2" t="s">
        <v>133</v>
      </c>
      <c r="D34" s="2">
        <v>81</v>
      </c>
      <c r="E34" s="2">
        <v>87</v>
      </c>
      <c r="F34" s="2">
        <v>79</v>
      </c>
      <c r="G34" s="2">
        <v>42</v>
      </c>
      <c r="H34" s="2">
        <v>86</v>
      </c>
      <c r="I34" s="2">
        <f t="shared" si="0"/>
        <v>375</v>
      </c>
      <c r="J34" s="2">
        <f t="shared" si="1"/>
        <v>75</v>
      </c>
    </row>
    <row r="35" spans="1:10" ht="18.75" x14ac:dyDescent="0.3">
      <c r="A35" s="2">
        <v>17207539</v>
      </c>
      <c r="B35" s="54" t="s">
        <v>253</v>
      </c>
      <c r="C35" s="2" t="s">
        <v>134</v>
      </c>
      <c r="D35" s="2">
        <v>82</v>
      </c>
      <c r="E35" s="2">
        <v>66</v>
      </c>
      <c r="F35" s="2">
        <v>80</v>
      </c>
      <c r="G35" s="2">
        <v>53</v>
      </c>
      <c r="H35" s="2">
        <v>91</v>
      </c>
      <c r="I35" s="2">
        <f t="shared" si="0"/>
        <v>372</v>
      </c>
      <c r="J35" s="2">
        <f t="shared" si="1"/>
        <v>74.400000000000006</v>
      </c>
    </row>
    <row r="36" spans="1:10" ht="18.75" x14ac:dyDescent="0.3">
      <c r="A36" s="2">
        <v>17207584</v>
      </c>
      <c r="B36" s="54" t="s">
        <v>254</v>
      </c>
      <c r="C36" s="2" t="s">
        <v>135</v>
      </c>
      <c r="D36" s="2">
        <v>73</v>
      </c>
      <c r="E36" s="2">
        <v>78</v>
      </c>
      <c r="F36" s="2">
        <v>82</v>
      </c>
      <c r="G36" s="2">
        <v>48</v>
      </c>
      <c r="H36" s="2">
        <v>85</v>
      </c>
      <c r="I36" s="2">
        <f t="shared" si="0"/>
        <v>366</v>
      </c>
      <c r="J36" s="2">
        <f t="shared" si="1"/>
        <v>73.2</v>
      </c>
    </row>
    <row r="37" spans="1:10" ht="18.75" x14ac:dyDescent="0.3">
      <c r="A37" s="2">
        <v>17207526</v>
      </c>
      <c r="B37" s="54" t="s">
        <v>255</v>
      </c>
      <c r="C37" s="2" t="s">
        <v>136</v>
      </c>
      <c r="D37" s="2">
        <v>67</v>
      </c>
      <c r="E37" s="2">
        <v>66</v>
      </c>
      <c r="F37" s="2">
        <v>75</v>
      </c>
      <c r="G37" s="2">
        <v>68</v>
      </c>
      <c r="H37" s="2">
        <v>89</v>
      </c>
      <c r="I37" s="2">
        <f t="shared" si="0"/>
        <v>365</v>
      </c>
      <c r="J37" s="2">
        <f t="shared" si="1"/>
        <v>73</v>
      </c>
    </row>
    <row r="38" spans="1:10" ht="18.75" x14ac:dyDescent="0.3">
      <c r="A38" s="2">
        <v>17207560</v>
      </c>
      <c r="B38" s="54" t="s">
        <v>256</v>
      </c>
      <c r="C38" s="2" t="s">
        <v>137</v>
      </c>
      <c r="D38" s="2">
        <v>63</v>
      </c>
      <c r="E38" s="2">
        <v>85</v>
      </c>
      <c r="F38" s="2">
        <v>87</v>
      </c>
      <c r="G38" s="2">
        <v>43</v>
      </c>
      <c r="H38" s="2">
        <v>87</v>
      </c>
      <c r="I38" s="2">
        <f t="shared" si="0"/>
        <v>365</v>
      </c>
      <c r="J38" s="2">
        <f t="shared" si="1"/>
        <v>73</v>
      </c>
    </row>
    <row r="39" spans="1:10" ht="18.75" x14ac:dyDescent="0.3">
      <c r="A39" s="2">
        <v>17207575</v>
      </c>
      <c r="B39" s="54" t="s">
        <v>257</v>
      </c>
      <c r="C39" s="2" t="s">
        <v>138</v>
      </c>
      <c r="D39" s="2">
        <v>83</v>
      </c>
      <c r="E39" s="2">
        <v>81</v>
      </c>
      <c r="F39" s="2">
        <v>74</v>
      </c>
      <c r="G39" s="2">
        <v>54</v>
      </c>
      <c r="H39" s="2">
        <v>71</v>
      </c>
      <c r="I39" s="2">
        <f t="shared" si="0"/>
        <v>363</v>
      </c>
      <c r="J39" s="2">
        <f t="shared" si="1"/>
        <v>72.599999999999994</v>
      </c>
    </row>
    <row r="40" spans="1:10" ht="18.75" x14ac:dyDescent="0.3">
      <c r="A40" s="2">
        <v>17207569</v>
      </c>
      <c r="B40" s="54" t="s">
        <v>258</v>
      </c>
      <c r="C40" s="2" t="s">
        <v>139</v>
      </c>
      <c r="D40" s="2">
        <v>77</v>
      </c>
      <c r="E40" s="2">
        <v>78</v>
      </c>
      <c r="F40" s="2">
        <v>72</v>
      </c>
      <c r="G40" s="2">
        <v>54</v>
      </c>
      <c r="H40" s="2">
        <v>81</v>
      </c>
      <c r="I40" s="2">
        <f t="shared" si="0"/>
        <v>362</v>
      </c>
      <c r="J40" s="2">
        <f t="shared" si="1"/>
        <v>72.400000000000006</v>
      </c>
    </row>
    <row r="41" spans="1:10" ht="18.75" x14ac:dyDescent="0.3">
      <c r="A41" s="2">
        <v>17207515</v>
      </c>
      <c r="B41" s="54" t="s">
        <v>259</v>
      </c>
      <c r="C41" s="2" t="s">
        <v>140</v>
      </c>
      <c r="D41" s="2">
        <v>72</v>
      </c>
      <c r="E41" s="2">
        <v>84</v>
      </c>
      <c r="F41" s="2">
        <v>73</v>
      </c>
      <c r="G41" s="2">
        <v>44</v>
      </c>
      <c r="H41" s="2">
        <v>85</v>
      </c>
      <c r="I41" s="2">
        <f t="shared" si="0"/>
        <v>358</v>
      </c>
      <c r="J41" s="2">
        <f t="shared" si="1"/>
        <v>71.599999999999994</v>
      </c>
    </row>
    <row r="42" spans="1:10" ht="18.75" x14ac:dyDescent="0.3">
      <c r="A42" s="2">
        <v>17207549</v>
      </c>
      <c r="B42" s="54" t="s">
        <v>252</v>
      </c>
      <c r="C42" s="2" t="s">
        <v>82</v>
      </c>
      <c r="D42" s="2">
        <v>68</v>
      </c>
      <c r="E42" s="2">
        <v>80</v>
      </c>
      <c r="F42" s="2">
        <v>60</v>
      </c>
      <c r="G42" s="2">
        <v>59</v>
      </c>
      <c r="H42" s="2">
        <v>87</v>
      </c>
      <c r="I42" s="2">
        <f t="shared" si="0"/>
        <v>354</v>
      </c>
      <c r="J42" s="2">
        <f t="shared" si="1"/>
        <v>70.8</v>
      </c>
    </row>
    <row r="43" spans="1:10" ht="18.75" x14ac:dyDescent="0.3">
      <c r="A43" s="2">
        <v>17207545</v>
      </c>
      <c r="B43" s="54" t="s">
        <v>250</v>
      </c>
      <c r="C43" s="2" t="s">
        <v>131</v>
      </c>
      <c r="D43" s="2">
        <v>74</v>
      </c>
      <c r="E43" s="2">
        <v>80</v>
      </c>
      <c r="F43" s="2">
        <v>63</v>
      </c>
      <c r="G43" s="2">
        <v>46</v>
      </c>
      <c r="H43" s="2">
        <v>90</v>
      </c>
      <c r="I43" s="2">
        <f t="shared" si="0"/>
        <v>353</v>
      </c>
      <c r="J43" s="2">
        <f t="shared" si="1"/>
        <v>70.599999999999994</v>
      </c>
    </row>
    <row r="44" spans="1:10" ht="18.75" x14ac:dyDescent="0.3">
      <c r="A44" s="2">
        <v>17207568</v>
      </c>
      <c r="B44" s="54" t="s">
        <v>260</v>
      </c>
      <c r="C44" s="2" t="s">
        <v>141</v>
      </c>
      <c r="D44" s="2">
        <v>73</v>
      </c>
      <c r="E44" s="2">
        <v>69</v>
      </c>
      <c r="F44" s="2">
        <v>63</v>
      </c>
      <c r="G44" s="2">
        <v>56</v>
      </c>
      <c r="H44" s="2">
        <v>92</v>
      </c>
      <c r="I44" s="2">
        <f t="shared" si="0"/>
        <v>353</v>
      </c>
      <c r="J44" s="2">
        <f t="shared" si="1"/>
        <v>70.599999999999994</v>
      </c>
    </row>
    <row r="45" spans="1:10" ht="18.75" x14ac:dyDescent="0.3">
      <c r="A45" s="2">
        <v>17207553</v>
      </c>
      <c r="B45" s="54" t="s">
        <v>261</v>
      </c>
      <c r="C45" s="2" t="s">
        <v>142</v>
      </c>
      <c r="D45" s="2">
        <v>73</v>
      </c>
      <c r="E45" s="2">
        <v>81</v>
      </c>
      <c r="F45" s="2">
        <v>60</v>
      </c>
      <c r="G45" s="2">
        <v>53</v>
      </c>
      <c r="H45" s="2">
        <v>85</v>
      </c>
      <c r="I45" s="2">
        <f t="shared" si="0"/>
        <v>352</v>
      </c>
      <c r="J45" s="2">
        <f t="shared" si="1"/>
        <v>70.400000000000006</v>
      </c>
    </row>
    <row r="46" spans="1:10" ht="18.75" x14ac:dyDescent="0.3">
      <c r="A46" s="2">
        <v>17207559</v>
      </c>
      <c r="B46" s="54" t="s">
        <v>262</v>
      </c>
      <c r="C46" s="2" t="s">
        <v>143</v>
      </c>
      <c r="D46" s="2">
        <v>73</v>
      </c>
      <c r="E46" s="2">
        <v>74</v>
      </c>
      <c r="F46" s="2">
        <v>60</v>
      </c>
      <c r="G46" s="2">
        <v>57</v>
      </c>
      <c r="H46" s="2">
        <v>88</v>
      </c>
      <c r="I46" s="2">
        <f t="shared" si="0"/>
        <v>352</v>
      </c>
      <c r="J46" s="2">
        <f t="shared" si="1"/>
        <v>70.400000000000006</v>
      </c>
    </row>
    <row r="47" spans="1:10" ht="18.75" x14ac:dyDescent="0.3">
      <c r="A47" s="2">
        <v>17207563</v>
      </c>
      <c r="B47" s="54" t="s">
        <v>263</v>
      </c>
      <c r="C47" s="2" t="s">
        <v>144</v>
      </c>
      <c r="D47" s="2">
        <v>70</v>
      </c>
      <c r="E47" s="2">
        <v>85</v>
      </c>
      <c r="F47" s="2">
        <v>71</v>
      </c>
      <c r="G47" s="2">
        <v>41</v>
      </c>
      <c r="H47" s="2">
        <v>85</v>
      </c>
      <c r="I47" s="2">
        <f t="shared" si="0"/>
        <v>352</v>
      </c>
      <c r="J47" s="2">
        <f t="shared" si="1"/>
        <v>70.400000000000006</v>
      </c>
    </row>
    <row r="48" spans="1:10" ht="18.75" x14ac:dyDescent="0.3">
      <c r="A48" s="2">
        <v>17207566</v>
      </c>
      <c r="B48" s="54" t="s">
        <v>264</v>
      </c>
      <c r="C48" s="2" t="s">
        <v>145</v>
      </c>
      <c r="D48" s="2">
        <v>66</v>
      </c>
      <c r="E48" s="2">
        <v>71</v>
      </c>
      <c r="F48" s="2">
        <v>71</v>
      </c>
      <c r="G48" s="2">
        <v>55</v>
      </c>
      <c r="H48" s="2">
        <v>89</v>
      </c>
      <c r="I48" s="2">
        <f t="shared" si="0"/>
        <v>352</v>
      </c>
      <c r="J48" s="2">
        <f t="shared" si="1"/>
        <v>70.400000000000006</v>
      </c>
    </row>
    <row r="49" spans="1:10" ht="18.75" x14ac:dyDescent="0.3">
      <c r="A49" s="2">
        <v>17207554</v>
      </c>
      <c r="B49" s="54" t="s">
        <v>265</v>
      </c>
      <c r="C49" s="2" t="s">
        <v>146</v>
      </c>
      <c r="D49" s="2">
        <v>71</v>
      </c>
      <c r="E49" s="2">
        <v>86</v>
      </c>
      <c r="F49" s="2">
        <v>54</v>
      </c>
      <c r="G49" s="2">
        <v>50</v>
      </c>
      <c r="H49" s="2">
        <v>88</v>
      </c>
      <c r="I49" s="2">
        <f t="shared" si="0"/>
        <v>349</v>
      </c>
      <c r="J49" s="2">
        <f t="shared" si="1"/>
        <v>69.8</v>
      </c>
    </row>
    <row r="50" spans="1:10" ht="18.75" x14ac:dyDescent="0.3">
      <c r="A50" s="2">
        <v>17207565</v>
      </c>
      <c r="B50" s="54" t="s">
        <v>266</v>
      </c>
      <c r="C50" s="2" t="s">
        <v>147</v>
      </c>
      <c r="D50" s="2">
        <v>70</v>
      </c>
      <c r="E50" s="2">
        <v>76</v>
      </c>
      <c r="F50" s="2">
        <v>72</v>
      </c>
      <c r="G50" s="2">
        <v>47</v>
      </c>
      <c r="H50" s="2">
        <v>82</v>
      </c>
      <c r="I50" s="2">
        <f t="shared" si="0"/>
        <v>347</v>
      </c>
      <c r="J50" s="2">
        <f t="shared" si="1"/>
        <v>69.400000000000006</v>
      </c>
    </row>
    <row r="51" spans="1:10" ht="18.75" x14ac:dyDescent="0.3">
      <c r="A51" s="2">
        <v>17207582</v>
      </c>
      <c r="B51" s="54" t="s">
        <v>267</v>
      </c>
      <c r="C51" s="2" t="s">
        <v>148</v>
      </c>
      <c r="D51" s="2">
        <v>76</v>
      </c>
      <c r="E51" s="2">
        <v>75</v>
      </c>
      <c r="F51" s="2">
        <v>73</v>
      </c>
      <c r="G51" s="2">
        <v>46</v>
      </c>
      <c r="H51" s="2">
        <v>77</v>
      </c>
      <c r="I51" s="2">
        <f t="shared" si="0"/>
        <v>347</v>
      </c>
      <c r="J51" s="2">
        <f t="shared" si="1"/>
        <v>69.400000000000006</v>
      </c>
    </row>
    <row r="52" spans="1:10" ht="18.75" x14ac:dyDescent="0.3">
      <c r="A52" s="2">
        <v>17207522</v>
      </c>
      <c r="B52" s="54" t="s">
        <v>268</v>
      </c>
      <c r="C52" s="2" t="s">
        <v>149</v>
      </c>
      <c r="D52" s="2">
        <v>64</v>
      </c>
      <c r="E52" s="2">
        <v>72</v>
      </c>
      <c r="F52" s="2">
        <v>87</v>
      </c>
      <c r="G52" s="2">
        <v>49</v>
      </c>
      <c r="H52" s="2">
        <v>73</v>
      </c>
      <c r="I52" s="2">
        <f t="shared" si="0"/>
        <v>345</v>
      </c>
      <c r="J52" s="2">
        <f t="shared" si="1"/>
        <v>69</v>
      </c>
    </row>
    <row r="53" spans="1:10" ht="18.75" x14ac:dyDescent="0.3">
      <c r="A53" s="2">
        <v>17207571</v>
      </c>
      <c r="B53" s="54" t="s">
        <v>269</v>
      </c>
      <c r="C53" s="2" t="s">
        <v>150</v>
      </c>
      <c r="D53" s="2">
        <v>72</v>
      </c>
      <c r="E53" s="2">
        <v>78</v>
      </c>
      <c r="F53" s="2">
        <v>80</v>
      </c>
      <c r="G53" s="2">
        <v>46</v>
      </c>
      <c r="H53" s="2">
        <v>67</v>
      </c>
      <c r="I53" s="2">
        <f t="shared" si="0"/>
        <v>343</v>
      </c>
      <c r="J53" s="2">
        <f t="shared" si="1"/>
        <v>68.599999999999994</v>
      </c>
    </row>
    <row r="54" spans="1:10" ht="18.75" x14ac:dyDescent="0.3">
      <c r="A54" s="2">
        <v>17207548</v>
      </c>
      <c r="B54" s="54" t="s">
        <v>270</v>
      </c>
      <c r="C54" s="2" t="s">
        <v>151</v>
      </c>
      <c r="D54" s="2">
        <v>57</v>
      </c>
      <c r="E54" s="2">
        <v>73</v>
      </c>
      <c r="F54" s="2">
        <v>79</v>
      </c>
      <c r="G54" s="2">
        <v>50</v>
      </c>
      <c r="H54" s="2">
        <v>77</v>
      </c>
      <c r="I54" s="2">
        <f t="shared" si="0"/>
        <v>336</v>
      </c>
      <c r="J54" s="2">
        <f t="shared" si="1"/>
        <v>67.2</v>
      </c>
    </row>
    <row r="55" spans="1:10" ht="18.75" x14ac:dyDescent="0.3">
      <c r="A55" s="2">
        <v>17207511</v>
      </c>
      <c r="B55" s="54" t="s">
        <v>229</v>
      </c>
      <c r="C55" s="2" t="s">
        <v>110</v>
      </c>
      <c r="D55" s="2">
        <v>66</v>
      </c>
      <c r="E55" s="2">
        <v>73</v>
      </c>
      <c r="F55" s="2">
        <v>82</v>
      </c>
      <c r="G55" s="2">
        <v>41</v>
      </c>
      <c r="H55" s="2">
        <v>73</v>
      </c>
      <c r="I55" s="2">
        <f t="shared" si="0"/>
        <v>335</v>
      </c>
      <c r="J55" s="2">
        <f t="shared" si="1"/>
        <v>67</v>
      </c>
    </row>
    <row r="56" spans="1:10" ht="18.75" x14ac:dyDescent="0.3">
      <c r="A56" s="2">
        <v>17207525</v>
      </c>
      <c r="B56" s="54" t="s">
        <v>271</v>
      </c>
      <c r="C56" s="2" t="s">
        <v>152</v>
      </c>
      <c r="D56" s="2">
        <v>56</v>
      </c>
      <c r="E56" s="2">
        <v>74</v>
      </c>
      <c r="F56" s="2">
        <v>83</v>
      </c>
      <c r="G56" s="2">
        <v>41</v>
      </c>
      <c r="H56" s="2">
        <v>80</v>
      </c>
      <c r="I56" s="2">
        <f t="shared" si="0"/>
        <v>334</v>
      </c>
      <c r="J56" s="2">
        <f t="shared" si="1"/>
        <v>66.8</v>
      </c>
    </row>
    <row r="57" spans="1:10" ht="18.75" x14ac:dyDescent="0.3">
      <c r="A57" s="2">
        <v>17207577</v>
      </c>
      <c r="B57" s="54" t="s">
        <v>272</v>
      </c>
      <c r="C57" s="2" t="s">
        <v>153</v>
      </c>
      <c r="D57" s="2">
        <v>74</v>
      </c>
      <c r="E57" s="2">
        <v>73</v>
      </c>
      <c r="F57" s="2">
        <v>57</v>
      </c>
      <c r="G57" s="2">
        <v>41</v>
      </c>
      <c r="H57" s="2">
        <v>86</v>
      </c>
      <c r="I57" s="2">
        <f t="shared" si="0"/>
        <v>331</v>
      </c>
      <c r="J57" s="2">
        <f t="shared" si="1"/>
        <v>66.2</v>
      </c>
    </row>
    <row r="58" spans="1:10" ht="18.75" x14ac:dyDescent="0.3">
      <c r="A58" s="2">
        <v>17207586</v>
      </c>
      <c r="B58" s="54" t="s">
        <v>273</v>
      </c>
      <c r="C58" s="2" t="s">
        <v>154</v>
      </c>
      <c r="D58" s="2">
        <v>76</v>
      </c>
      <c r="E58" s="2">
        <v>79</v>
      </c>
      <c r="F58" s="2">
        <v>48</v>
      </c>
      <c r="G58" s="2">
        <v>47</v>
      </c>
      <c r="H58" s="2">
        <v>80</v>
      </c>
      <c r="I58" s="2">
        <f t="shared" si="0"/>
        <v>330</v>
      </c>
      <c r="J58" s="2">
        <f t="shared" si="1"/>
        <v>66</v>
      </c>
    </row>
    <row r="59" spans="1:10" ht="18.75" x14ac:dyDescent="0.3">
      <c r="A59" s="2">
        <v>17207532</v>
      </c>
      <c r="B59" s="54" t="s">
        <v>274</v>
      </c>
      <c r="C59" s="2" t="s">
        <v>155</v>
      </c>
      <c r="D59" s="2">
        <v>65</v>
      </c>
      <c r="E59" s="2">
        <v>76</v>
      </c>
      <c r="F59" s="2">
        <v>63</v>
      </c>
      <c r="G59" s="2">
        <v>38</v>
      </c>
      <c r="H59" s="2">
        <v>82</v>
      </c>
      <c r="I59" s="2">
        <f t="shared" si="0"/>
        <v>324</v>
      </c>
      <c r="J59" s="2">
        <f t="shared" si="1"/>
        <v>64.8</v>
      </c>
    </row>
    <row r="60" spans="1:10" ht="18.75" x14ac:dyDescent="0.3">
      <c r="A60" s="2">
        <v>17207519</v>
      </c>
      <c r="B60" s="54" t="s">
        <v>275</v>
      </c>
      <c r="C60" s="2" t="s">
        <v>156</v>
      </c>
      <c r="D60" s="2">
        <v>61</v>
      </c>
      <c r="E60" s="2">
        <v>86</v>
      </c>
      <c r="F60" s="2">
        <v>61</v>
      </c>
      <c r="G60" s="2">
        <v>38</v>
      </c>
      <c r="H60" s="2">
        <v>75</v>
      </c>
      <c r="I60" s="2">
        <f t="shared" si="0"/>
        <v>321</v>
      </c>
      <c r="J60" s="2">
        <f t="shared" si="1"/>
        <v>64.2</v>
      </c>
    </row>
    <row r="61" spans="1:10" ht="18.75" x14ac:dyDescent="0.3">
      <c r="A61" s="2">
        <v>17207540</v>
      </c>
      <c r="B61" s="54" t="s">
        <v>276</v>
      </c>
      <c r="C61" s="2" t="s">
        <v>157</v>
      </c>
      <c r="D61" s="2">
        <v>69</v>
      </c>
      <c r="E61" s="2">
        <v>62</v>
      </c>
      <c r="F61" s="2">
        <v>62</v>
      </c>
      <c r="G61" s="2">
        <v>48</v>
      </c>
      <c r="H61" s="2">
        <v>77</v>
      </c>
      <c r="I61" s="2">
        <f t="shared" si="0"/>
        <v>318</v>
      </c>
      <c r="J61" s="2">
        <f t="shared" si="1"/>
        <v>63.6</v>
      </c>
    </row>
    <row r="62" spans="1:10" ht="18.75" x14ac:dyDescent="0.3">
      <c r="A62" s="2">
        <v>17207543</v>
      </c>
      <c r="B62" s="54" t="s">
        <v>277</v>
      </c>
      <c r="C62" s="2" t="s">
        <v>158</v>
      </c>
      <c r="D62" s="2">
        <v>65</v>
      </c>
      <c r="E62" s="2">
        <v>63</v>
      </c>
      <c r="F62" s="2">
        <v>75</v>
      </c>
      <c r="G62" s="2">
        <v>46</v>
      </c>
      <c r="H62" s="2">
        <v>67</v>
      </c>
      <c r="I62" s="2">
        <f t="shared" si="0"/>
        <v>316</v>
      </c>
      <c r="J62" s="2">
        <f t="shared" si="1"/>
        <v>63.2</v>
      </c>
    </row>
    <row r="63" spans="1:10" ht="18.75" x14ac:dyDescent="0.3">
      <c r="A63" s="2">
        <v>17207512</v>
      </c>
      <c r="B63" s="54" t="s">
        <v>278</v>
      </c>
      <c r="C63" s="2" t="s">
        <v>23</v>
      </c>
      <c r="D63" s="2">
        <v>67</v>
      </c>
      <c r="E63" s="2">
        <v>75</v>
      </c>
      <c r="F63" s="2">
        <v>54</v>
      </c>
      <c r="G63" s="2">
        <v>37</v>
      </c>
      <c r="H63" s="2">
        <v>79</v>
      </c>
      <c r="I63" s="2">
        <f t="shared" si="0"/>
        <v>312</v>
      </c>
      <c r="J63" s="2">
        <f t="shared" si="1"/>
        <v>62.4</v>
      </c>
    </row>
    <row r="64" spans="1:10" ht="18.75" x14ac:dyDescent="0.3">
      <c r="A64" s="2">
        <v>17207561</v>
      </c>
      <c r="B64" s="54" t="s">
        <v>279</v>
      </c>
      <c r="C64" s="2" t="s">
        <v>159</v>
      </c>
      <c r="D64" s="2">
        <v>64</v>
      </c>
      <c r="E64" s="2">
        <v>70</v>
      </c>
      <c r="F64" s="2">
        <v>65</v>
      </c>
      <c r="G64" s="2">
        <v>38</v>
      </c>
      <c r="H64" s="2">
        <v>74</v>
      </c>
      <c r="I64" s="2">
        <f t="shared" si="0"/>
        <v>311</v>
      </c>
      <c r="J64" s="2">
        <f t="shared" si="1"/>
        <v>62.2</v>
      </c>
    </row>
    <row r="65" spans="1:10" ht="18.75" x14ac:dyDescent="0.3">
      <c r="A65" s="2">
        <v>17207527</v>
      </c>
      <c r="B65" s="54" t="s">
        <v>280</v>
      </c>
      <c r="C65" s="2" t="s">
        <v>160</v>
      </c>
      <c r="D65" s="2">
        <v>76</v>
      </c>
      <c r="E65" s="2">
        <v>63</v>
      </c>
      <c r="F65" s="2">
        <v>65</v>
      </c>
      <c r="G65" s="2">
        <v>35</v>
      </c>
      <c r="H65" s="2">
        <v>70</v>
      </c>
      <c r="I65" s="2">
        <f t="shared" si="0"/>
        <v>309</v>
      </c>
      <c r="J65" s="2">
        <f t="shared" si="1"/>
        <v>61.8</v>
      </c>
    </row>
    <row r="66" spans="1:10" ht="18.75" x14ac:dyDescent="0.3">
      <c r="A66" s="2">
        <v>17207523</v>
      </c>
      <c r="B66" s="54" t="s">
        <v>281</v>
      </c>
      <c r="C66" s="2" t="s">
        <v>161</v>
      </c>
      <c r="D66" s="2">
        <v>59</v>
      </c>
      <c r="E66" s="2">
        <v>73</v>
      </c>
      <c r="F66" s="2">
        <v>55</v>
      </c>
      <c r="G66" s="2">
        <v>42</v>
      </c>
      <c r="H66" s="2">
        <v>79</v>
      </c>
      <c r="I66" s="2">
        <f t="shared" si="0"/>
        <v>308</v>
      </c>
      <c r="J66" s="2">
        <f t="shared" si="1"/>
        <v>61.6</v>
      </c>
    </row>
    <row r="67" spans="1:10" ht="18.75" x14ac:dyDescent="0.3">
      <c r="A67" s="2">
        <v>17207551</v>
      </c>
      <c r="B67" s="54" t="s">
        <v>282</v>
      </c>
      <c r="C67" s="2" t="s">
        <v>162</v>
      </c>
      <c r="D67" s="2">
        <v>63</v>
      </c>
      <c r="E67" s="2">
        <v>83</v>
      </c>
      <c r="F67" s="2">
        <v>57</v>
      </c>
      <c r="G67" s="2">
        <v>40</v>
      </c>
      <c r="H67" s="2">
        <v>62</v>
      </c>
      <c r="I67" s="2">
        <f t="shared" ref="I67:I82" si="2">SUM(D67:H67)</f>
        <v>305</v>
      </c>
      <c r="J67" s="2">
        <f t="shared" ref="J67:J82" si="3">(I67*100)/500</f>
        <v>61</v>
      </c>
    </row>
    <row r="68" spans="1:10" ht="18.75" x14ac:dyDescent="0.3">
      <c r="A68" s="2">
        <v>17207573</v>
      </c>
      <c r="B68" s="54" t="s">
        <v>283</v>
      </c>
      <c r="C68" s="2" t="s">
        <v>163</v>
      </c>
      <c r="D68" s="2">
        <v>63</v>
      </c>
      <c r="E68" s="2">
        <v>80</v>
      </c>
      <c r="F68" s="2">
        <v>50</v>
      </c>
      <c r="G68" s="2">
        <v>39</v>
      </c>
      <c r="H68" s="2">
        <v>73</v>
      </c>
      <c r="I68" s="2">
        <f t="shared" si="2"/>
        <v>305</v>
      </c>
      <c r="J68" s="2">
        <f t="shared" si="3"/>
        <v>61</v>
      </c>
    </row>
    <row r="69" spans="1:10" ht="18.75" x14ac:dyDescent="0.3">
      <c r="A69" s="2">
        <v>17207516</v>
      </c>
      <c r="B69" s="54" t="s">
        <v>284</v>
      </c>
      <c r="C69" s="2" t="s">
        <v>164</v>
      </c>
      <c r="D69" s="2">
        <v>63</v>
      </c>
      <c r="E69" s="2">
        <v>77</v>
      </c>
      <c r="F69" s="2">
        <v>58</v>
      </c>
      <c r="G69" s="2">
        <v>44</v>
      </c>
      <c r="H69" s="2">
        <v>61</v>
      </c>
      <c r="I69" s="2">
        <f t="shared" si="2"/>
        <v>303</v>
      </c>
      <c r="J69" s="2">
        <f t="shared" si="3"/>
        <v>60.6</v>
      </c>
    </row>
    <row r="70" spans="1:10" ht="18.75" x14ac:dyDescent="0.3">
      <c r="A70" s="2">
        <v>17207509</v>
      </c>
      <c r="B70" s="54" t="s">
        <v>285</v>
      </c>
      <c r="C70" s="2" t="s">
        <v>165</v>
      </c>
      <c r="D70" s="2">
        <v>67</v>
      </c>
      <c r="E70" s="2">
        <v>73</v>
      </c>
      <c r="F70" s="2">
        <v>62</v>
      </c>
      <c r="G70" s="2">
        <v>34</v>
      </c>
      <c r="H70" s="2">
        <v>64</v>
      </c>
      <c r="I70" s="2">
        <f t="shared" si="2"/>
        <v>300</v>
      </c>
      <c r="J70" s="2">
        <f t="shared" si="3"/>
        <v>60</v>
      </c>
    </row>
    <row r="71" spans="1:10" ht="18.75" x14ac:dyDescent="0.3">
      <c r="A71" s="2">
        <v>17207550</v>
      </c>
      <c r="B71" s="54" t="s">
        <v>286</v>
      </c>
      <c r="C71" s="2" t="s">
        <v>166</v>
      </c>
      <c r="D71" s="2">
        <v>60</v>
      </c>
      <c r="E71" s="2">
        <v>65</v>
      </c>
      <c r="F71" s="2">
        <v>59</v>
      </c>
      <c r="G71" s="2">
        <v>46</v>
      </c>
      <c r="H71" s="2">
        <v>69</v>
      </c>
      <c r="I71" s="2">
        <f t="shared" si="2"/>
        <v>299</v>
      </c>
      <c r="J71" s="2">
        <f t="shared" si="3"/>
        <v>59.8</v>
      </c>
    </row>
    <row r="72" spans="1:10" ht="18.75" x14ac:dyDescent="0.3">
      <c r="A72" s="2">
        <v>17207574</v>
      </c>
      <c r="B72" s="54" t="s">
        <v>287</v>
      </c>
      <c r="C72" s="2" t="s">
        <v>167</v>
      </c>
      <c r="D72" s="2">
        <v>62</v>
      </c>
      <c r="E72" s="2">
        <v>59</v>
      </c>
      <c r="F72" s="2">
        <v>61</v>
      </c>
      <c r="G72" s="2">
        <v>42</v>
      </c>
      <c r="H72" s="2">
        <v>75</v>
      </c>
      <c r="I72" s="2">
        <f t="shared" si="2"/>
        <v>299</v>
      </c>
      <c r="J72" s="2">
        <f t="shared" si="3"/>
        <v>59.8</v>
      </c>
    </row>
    <row r="73" spans="1:10" ht="18.75" x14ac:dyDescent="0.3">
      <c r="A73" s="2">
        <v>17207578</v>
      </c>
      <c r="B73" s="54" t="s">
        <v>288</v>
      </c>
      <c r="C73" s="2" t="s">
        <v>168</v>
      </c>
      <c r="D73" s="2">
        <v>74</v>
      </c>
      <c r="E73" s="2">
        <v>70</v>
      </c>
      <c r="F73" s="2">
        <v>56</v>
      </c>
      <c r="G73" s="2">
        <v>36</v>
      </c>
      <c r="H73" s="2">
        <v>59</v>
      </c>
      <c r="I73" s="2">
        <f t="shared" si="2"/>
        <v>295</v>
      </c>
      <c r="J73" s="2">
        <f t="shared" si="3"/>
        <v>59</v>
      </c>
    </row>
    <row r="74" spans="1:10" ht="18.75" x14ac:dyDescent="0.3">
      <c r="A74" s="2">
        <v>17207521</v>
      </c>
      <c r="B74" s="54" t="s">
        <v>289</v>
      </c>
      <c r="C74" s="2" t="s">
        <v>169</v>
      </c>
      <c r="D74" s="2">
        <v>64</v>
      </c>
      <c r="E74" s="2">
        <v>69</v>
      </c>
      <c r="F74" s="2">
        <v>65</v>
      </c>
      <c r="G74" s="2">
        <v>34</v>
      </c>
      <c r="H74" s="2">
        <v>62</v>
      </c>
      <c r="I74" s="2">
        <f t="shared" si="2"/>
        <v>294</v>
      </c>
      <c r="J74" s="2">
        <f t="shared" si="3"/>
        <v>58.8</v>
      </c>
    </row>
    <row r="75" spans="1:10" ht="18.75" x14ac:dyDescent="0.3">
      <c r="A75" s="2">
        <v>17207541</v>
      </c>
      <c r="B75" s="54" t="s">
        <v>290</v>
      </c>
      <c r="C75" s="2" t="s">
        <v>170</v>
      </c>
      <c r="D75" s="2">
        <v>57</v>
      </c>
      <c r="E75" s="2">
        <v>49</v>
      </c>
      <c r="F75" s="2">
        <v>64</v>
      </c>
      <c r="G75" s="2">
        <v>52</v>
      </c>
      <c r="H75" s="2">
        <v>72</v>
      </c>
      <c r="I75" s="2">
        <f t="shared" si="2"/>
        <v>294</v>
      </c>
      <c r="J75" s="2">
        <f t="shared" si="3"/>
        <v>58.8</v>
      </c>
    </row>
    <row r="76" spans="1:10" ht="18.75" x14ac:dyDescent="0.3">
      <c r="A76" s="2">
        <v>17207572</v>
      </c>
      <c r="B76" s="54" t="s">
        <v>291</v>
      </c>
      <c r="C76" s="2" t="s">
        <v>171</v>
      </c>
      <c r="D76" s="2">
        <v>57</v>
      </c>
      <c r="E76" s="2">
        <v>70</v>
      </c>
      <c r="F76" s="2">
        <v>54</v>
      </c>
      <c r="G76" s="2">
        <v>53</v>
      </c>
      <c r="H76" s="2">
        <v>51</v>
      </c>
      <c r="I76" s="2">
        <f t="shared" si="2"/>
        <v>285</v>
      </c>
      <c r="J76" s="2">
        <f t="shared" si="3"/>
        <v>57</v>
      </c>
    </row>
    <row r="77" spans="1:10" ht="18.75" x14ac:dyDescent="0.3">
      <c r="A77" s="2">
        <v>17207513</v>
      </c>
      <c r="B77" s="54" t="s">
        <v>292</v>
      </c>
      <c r="C77" s="2" t="s">
        <v>172</v>
      </c>
      <c r="D77" s="2">
        <v>55</v>
      </c>
      <c r="E77" s="2">
        <v>80</v>
      </c>
      <c r="F77" s="2">
        <v>54</v>
      </c>
      <c r="G77" s="2">
        <v>24</v>
      </c>
      <c r="H77" s="2">
        <v>67</v>
      </c>
      <c r="I77" s="2">
        <f t="shared" si="2"/>
        <v>280</v>
      </c>
      <c r="J77" s="2">
        <f t="shared" si="3"/>
        <v>56</v>
      </c>
    </row>
    <row r="78" spans="1:10" ht="18.75" x14ac:dyDescent="0.3">
      <c r="A78" s="2">
        <v>17207579</v>
      </c>
      <c r="B78" s="54" t="s">
        <v>293</v>
      </c>
      <c r="C78" s="2" t="s">
        <v>173</v>
      </c>
      <c r="D78" s="2">
        <v>68</v>
      </c>
      <c r="E78" s="2">
        <v>78</v>
      </c>
      <c r="F78" s="2">
        <v>53</v>
      </c>
      <c r="G78" s="2">
        <v>33</v>
      </c>
      <c r="H78" s="2">
        <v>44</v>
      </c>
      <c r="I78" s="2">
        <f t="shared" si="2"/>
        <v>276</v>
      </c>
      <c r="J78" s="2">
        <f t="shared" si="3"/>
        <v>55.2</v>
      </c>
    </row>
    <row r="79" spans="1:10" ht="18.75" x14ac:dyDescent="0.3">
      <c r="A79" s="2">
        <v>17207542</v>
      </c>
      <c r="B79" s="54" t="s">
        <v>294</v>
      </c>
      <c r="C79" s="2" t="s">
        <v>174</v>
      </c>
      <c r="D79" s="2">
        <v>51</v>
      </c>
      <c r="E79" s="2">
        <v>68</v>
      </c>
      <c r="F79" s="2">
        <v>43</v>
      </c>
      <c r="G79" s="2">
        <v>38</v>
      </c>
      <c r="H79" s="2">
        <v>69</v>
      </c>
      <c r="I79" s="2">
        <f t="shared" si="2"/>
        <v>269</v>
      </c>
      <c r="J79" s="2">
        <f t="shared" si="3"/>
        <v>53.8</v>
      </c>
    </row>
    <row r="80" spans="1:10" ht="18.75" x14ac:dyDescent="0.3">
      <c r="A80" s="2">
        <v>17207581</v>
      </c>
      <c r="B80" s="54" t="s">
        <v>266</v>
      </c>
      <c r="C80" s="2" t="s">
        <v>147</v>
      </c>
      <c r="D80" s="2">
        <v>48</v>
      </c>
      <c r="E80" s="2">
        <v>68</v>
      </c>
      <c r="F80" s="2">
        <v>63</v>
      </c>
      <c r="G80" s="2">
        <v>37</v>
      </c>
      <c r="H80" s="2">
        <v>52</v>
      </c>
      <c r="I80" s="2">
        <f t="shared" si="2"/>
        <v>268</v>
      </c>
      <c r="J80" s="2">
        <f t="shared" si="3"/>
        <v>53.6</v>
      </c>
    </row>
    <row r="81" spans="1:12" ht="18.75" x14ac:dyDescent="0.3">
      <c r="A81" s="2">
        <v>17207524</v>
      </c>
      <c r="B81" s="54" t="s">
        <v>295</v>
      </c>
      <c r="C81" s="2" t="s">
        <v>175</v>
      </c>
      <c r="D81" s="2">
        <v>55</v>
      </c>
      <c r="E81" s="2">
        <v>55</v>
      </c>
      <c r="F81" s="2">
        <v>52</v>
      </c>
      <c r="G81" s="2">
        <v>36</v>
      </c>
      <c r="H81" s="2">
        <v>66</v>
      </c>
      <c r="I81" s="2">
        <f t="shared" si="2"/>
        <v>264</v>
      </c>
      <c r="J81" s="2">
        <f t="shared" si="3"/>
        <v>52.8</v>
      </c>
    </row>
    <row r="82" spans="1:12" ht="18.75" x14ac:dyDescent="0.3">
      <c r="A82" s="2">
        <v>17207544</v>
      </c>
      <c r="B82" s="54" t="s">
        <v>296</v>
      </c>
      <c r="C82" s="2" t="s">
        <v>56</v>
      </c>
      <c r="D82" s="2">
        <v>55</v>
      </c>
      <c r="E82" s="2">
        <v>46</v>
      </c>
      <c r="F82" s="2">
        <v>57</v>
      </c>
      <c r="G82" s="2">
        <v>36</v>
      </c>
      <c r="H82" s="2">
        <v>53</v>
      </c>
      <c r="I82" s="2">
        <f t="shared" si="2"/>
        <v>247</v>
      </c>
      <c r="J82" s="2">
        <f t="shared" si="3"/>
        <v>49.4</v>
      </c>
    </row>
    <row r="86" spans="1:12" x14ac:dyDescent="0.25">
      <c r="E86" s="10"/>
      <c r="F86" s="10"/>
      <c r="G86" s="10"/>
      <c r="H86" s="10"/>
      <c r="I86" s="10"/>
      <c r="J86" s="10"/>
      <c r="K86" s="10"/>
      <c r="L86" s="10"/>
    </row>
    <row r="87" spans="1:12" x14ac:dyDescent="0.25">
      <c r="E87" s="10"/>
      <c r="F87" s="10"/>
      <c r="G87" s="10"/>
      <c r="H87" s="10"/>
      <c r="I87" s="10"/>
      <c r="J87" s="10"/>
      <c r="K87" s="10"/>
      <c r="L87" s="10"/>
    </row>
    <row r="88" spans="1:12" x14ac:dyDescent="0.25">
      <c r="E88" s="10"/>
      <c r="F88" s="10"/>
      <c r="G88" s="10"/>
      <c r="H88" s="10"/>
      <c r="I88" s="10"/>
      <c r="J88" s="10"/>
      <c r="K88" s="10"/>
      <c r="L88" s="10"/>
    </row>
    <row r="89" spans="1:12" x14ac:dyDescent="0.25">
      <c r="E89" s="10"/>
      <c r="F89" s="10"/>
      <c r="G89" s="10"/>
      <c r="H89" s="10"/>
      <c r="I89" s="10"/>
      <c r="J89" s="10"/>
      <c r="K89" s="10"/>
      <c r="L89" s="10"/>
    </row>
    <row r="90" spans="1:12" x14ac:dyDescent="0.25">
      <c r="E90" s="10"/>
      <c r="F90" s="10"/>
      <c r="G90" s="10"/>
      <c r="H90" s="12"/>
      <c r="I90" s="12"/>
      <c r="J90" s="10"/>
      <c r="K90" s="10"/>
      <c r="L90" s="10"/>
    </row>
    <row r="91" spans="1:12" x14ac:dyDescent="0.25">
      <c r="E91" s="10"/>
      <c r="F91" s="10"/>
      <c r="G91" s="10"/>
      <c r="H91" s="12"/>
      <c r="I91" s="12"/>
      <c r="J91" s="10"/>
      <c r="K91" s="10"/>
      <c r="L91" s="10"/>
    </row>
    <row r="92" spans="1:12" x14ac:dyDescent="0.25">
      <c r="E92" s="10"/>
      <c r="F92" s="10"/>
      <c r="G92" s="10"/>
      <c r="H92" s="12"/>
      <c r="I92" s="12"/>
      <c r="J92" s="10"/>
      <c r="K92" s="10"/>
      <c r="L92" s="10"/>
    </row>
    <row r="93" spans="1:12" x14ac:dyDescent="0.25">
      <c r="E93" s="10"/>
      <c r="F93" s="10"/>
      <c r="G93" s="10"/>
      <c r="H93" s="12"/>
      <c r="I93" s="12"/>
      <c r="J93" s="10"/>
      <c r="K93" s="10"/>
      <c r="L93" s="10"/>
    </row>
    <row r="94" spans="1:12" x14ac:dyDescent="0.25">
      <c r="E94" s="10"/>
      <c r="F94" s="10"/>
      <c r="G94" s="10"/>
      <c r="H94" s="10"/>
      <c r="I94" s="10"/>
      <c r="J94" s="10"/>
      <c r="K94" s="10"/>
      <c r="L94" s="10"/>
    </row>
    <row r="95" spans="1:12" x14ac:dyDescent="0.25">
      <c r="E95" s="10"/>
      <c r="F95" s="10"/>
      <c r="G95" s="10"/>
      <c r="H95" s="10"/>
      <c r="I95" s="10"/>
      <c r="J95" s="10"/>
      <c r="K95" s="10"/>
      <c r="L95" s="10"/>
    </row>
    <row r="96" spans="1:12" x14ac:dyDescent="0.25">
      <c r="E96" s="10"/>
      <c r="F96" s="10"/>
      <c r="G96" s="10"/>
      <c r="H96" s="10"/>
      <c r="I96" s="10"/>
      <c r="J96" s="10"/>
      <c r="K96" s="10"/>
      <c r="L96" s="10"/>
    </row>
    <row r="97" spans="5:12" x14ac:dyDescent="0.25">
      <c r="E97" s="10"/>
      <c r="F97" s="10"/>
      <c r="G97" s="10"/>
      <c r="H97" s="10"/>
      <c r="I97" s="10"/>
      <c r="J97" s="10"/>
      <c r="K97" s="10"/>
      <c r="L9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6597-B87D-4E93-9D9B-02A7CED2D33A}">
  <dimension ref="A1:K78"/>
  <sheetViews>
    <sheetView workbookViewId="0">
      <selection activeCell="B4" sqref="B4:B78"/>
    </sheetView>
  </sheetViews>
  <sheetFormatPr defaultRowHeight="15" x14ac:dyDescent="0.25"/>
  <cols>
    <col min="1" max="1" width="11.5703125" bestFit="1" customWidth="1"/>
    <col min="2" max="2" width="17.85546875" bestFit="1" customWidth="1"/>
    <col min="3" max="3" width="21" bestFit="1" customWidth="1"/>
    <col min="4" max="5" width="10.42578125" bestFit="1" customWidth="1"/>
    <col min="6" max="6" width="12.5703125" bestFit="1" customWidth="1"/>
    <col min="7" max="7" width="20.5703125" bestFit="1" customWidth="1"/>
    <col min="8" max="8" width="18.42578125" bestFit="1" customWidth="1"/>
    <col min="9" max="9" width="14" bestFit="1" customWidth="1"/>
    <col min="10" max="10" width="15.85546875" bestFit="1" customWidth="1"/>
  </cols>
  <sheetData>
    <row r="1" spans="1:11" ht="18.75" x14ac:dyDescent="0.25">
      <c r="A1" s="55" t="s">
        <v>297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 x14ac:dyDescent="0.25">
      <c r="A2" s="55" t="s">
        <v>298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x14ac:dyDescent="0.25">
      <c r="A3" s="38" t="s">
        <v>299</v>
      </c>
      <c r="B3" s="11"/>
      <c r="C3" s="38" t="s">
        <v>0</v>
      </c>
      <c r="D3" s="1" t="s">
        <v>301</v>
      </c>
      <c r="E3" s="1" t="s">
        <v>302</v>
      </c>
      <c r="F3" s="1" t="s">
        <v>303</v>
      </c>
      <c r="G3" s="1" t="s">
        <v>304</v>
      </c>
      <c r="H3" s="1" t="s">
        <v>305</v>
      </c>
      <c r="I3" s="1" t="s">
        <v>306</v>
      </c>
      <c r="J3" s="1" t="s">
        <v>307</v>
      </c>
      <c r="K3" s="38" t="s">
        <v>7</v>
      </c>
    </row>
    <row r="4" spans="1:11" ht="18.75" x14ac:dyDescent="0.25">
      <c r="A4" s="39"/>
      <c r="B4" s="57" t="s">
        <v>300</v>
      </c>
      <c r="C4" s="39"/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39"/>
    </row>
    <row r="5" spans="1:11" ht="18.75" x14ac:dyDescent="0.3">
      <c r="A5" s="20">
        <v>1</v>
      </c>
      <c r="B5" s="20" t="s">
        <v>308</v>
      </c>
      <c r="C5" s="20" t="s">
        <v>27</v>
      </c>
      <c r="D5" s="21">
        <v>83</v>
      </c>
      <c r="E5" s="21">
        <v>94</v>
      </c>
      <c r="F5" s="21"/>
      <c r="G5" s="21">
        <v>92</v>
      </c>
      <c r="H5" s="21">
        <v>95</v>
      </c>
      <c r="I5" s="21">
        <v>95</v>
      </c>
      <c r="J5" s="21"/>
      <c r="K5" s="19">
        <f t="shared" ref="K5:K36" si="0">ROUNDUP((SUM(D5:J5))*100/500,1)</f>
        <v>91.8</v>
      </c>
    </row>
    <row r="6" spans="1:11" ht="18.75" x14ac:dyDescent="0.3">
      <c r="A6" s="20">
        <v>2</v>
      </c>
      <c r="B6" s="20" t="s">
        <v>309</v>
      </c>
      <c r="C6" s="20" t="s">
        <v>12</v>
      </c>
      <c r="D6" s="21">
        <v>76</v>
      </c>
      <c r="E6" s="21"/>
      <c r="F6" s="21">
        <v>94</v>
      </c>
      <c r="G6" s="21">
        <v>95</v>
      </c>
      <c r="H6" s="21">
        <v>95</v>
      </c>
      <c r="I6" s="21"/>
      <c r="J6" s="21">
        <v>95</v>
      </c>
      <c r="K6" s="19">
        <f t="shared" si="0"/>
        <v>91</v>
      </c>
    </row>
    <row r="7" spans="1:11" ht="18.75" x14ac:dyDescent="0.3">
      <c r="A7" s="20">
        <v>3</v>
      </c>
      <c r="B7" s="20" t="s">
        <v>310</v>
      </c>
      <c r="C7" s="20" t="s">
        <v>8</v>
      </c>
      <c r="D7" s="21">
        <v>88</v>
      </c>
      <c r="E7" s="21"/>
      <c r="F7" s="21">
        <v>95</v>
      </c>
      <c r="G7" s="21">
        <v>90</v>
      </c>
      <c r="H7" s="21">
        <v>89</v>
      </c>
      <c r="I7" s="21"/>
      <c r="J7" s="21">
        <v>92</v>
      </c>
      <c r="K7" s="19">
        <f t="shared" si="0"/>
        <v>90.8</v>
      </c>
    </row>
    <row r="8" spans="1:11" ht="18.75" x14ac:dyDescent="0.3">
      <c r="A8" s="22">
        <v>4</v>
      </c>
      <c r="B8" s="58" t="s">
        <v>311</v>
      </c>
      <c r="C8" s="22" t="s">
        <v>24</v>
      </c>
      <c r="D8" s="9">
        <v>85</v>
      </c>
      <c r="E8" s="9">
        <v>90</v>
      </c>
      <c r="F8" s="9">
        <v>87</v>
      </c>
      <c r="G8" s="9">
        <v>95</v>
      </c>
      <c r="H8" s="9">
        <v>91</v>
      </c>
      <c r="I8" s="9"/>
      <c r="J8" s="9"/>
      <c r="K8" s="1">
        <f t="shared" si="0"/>
        <v>89.6</v>
      </c>
    </row>
    <row r="9" spans="1:11" ht="18.75" x14ac:dyDescent="0.3">
      <c r="A9" s="22">
        <v>5</v>
      </c>
      <c r="B9" s="58" t="s">
        <v>312</v>
      </c>
      <c r="C9" s="22" t="s">
        <v>34</v>
      </c>
      <c r="D9" s="9">
        <v>83</v>
      </c>
      <c r="E9" s="9">
        <v>86</v>
      </c>
      <c r="F9" s="9"/>
      <c r="G9" s="9">
        <v>84</v>
      </c>
      <c r="H9" s="9">
        <v>84</v>
      </c>
      <c r="I9" s="9">
        <v>95</v>
      </c>
      <c r="J9" s="9"/>
      <c r="K9" s="1">
        <f t="shared" si="0"/>
        <v>86.4</v>
      </c>
    </row>
    <row r="10" spans="1:11" ht="18.75" x14ac:dyDescent="0.3">
      <c r="A10" s="22">
        <v>6</v>
      </c>
      <c r="B10" s="58" t="s">
        <v>313</v>
      </c>
      <c r="C10" s="22" t="s">
        <v>13</v>
      </c>
      <c r="D10" s="9">
        <v>88</v>
      </c>
      <c r="E10" s="9"/>
      <c r="F10" s="9">
        <v>78</v>
      </c>
      <c r="G10" s="9">
        <v>79</v>
      </c>
      <c r="H10" s="9">
        <v>92</v>
      </c>
      <c r="I10" s="9"/>
      <c r="J10" s="9">
        <v>93</v>
      </c>
      <c r="K10" s="1">
        <f t="shared" si="0"/>
        <v>86</v>
      </c>
    </row>
    <row r="11" spans="1:11" ht="18.75" x14ac:dyDescent="0.3">
      <c r="A11" s="22">
        <v>7</v>
      </c>
      <c r="B11" s="58" t="s">
        <v>256</v>
      </c>
      <c r="C11" s="22" t="s">
        <v>9</v>
      </c>
      <c r="D11" s="9">
        <v>91</v>
      </c>
      <c r="E11" s="9"/>
      <c r="F11" s="9">
        <v>93</v>
      </c>
      <c r="G11" s="9">
        <v>68</v>
      </c>
      <c r="H11" s="9">
        <v>81</v>
      </c>
      <c r="I11" s="9"/>
      <c r="J11" s="9">
        <v>93</v>
      </c>
      <c r="K11" s="1">
        <f t="shared" si="0"/>
        <v>85.2</v>
      </c>
    </row>
    <row r="12" spans="1:11" ht="18.75" x14ac:dyDescent="0.3">
      <c r="A12" s="22">
        <v>8</v>
      </c>
      <c r="B12" s="58" t="s">
        <v>314</v>
      </c>
      <c r="C12" s="22" t="s">
        <v>16</v>
      </c>
      <c r="D12" s="9">
        <v>87</v>
      </c>
      <c r="E12" s="9"/>
      <c r="F12" s="9">
        <v>90</v>
      </c>
      <c r="G12" s="9">
        <v>69</v>
      </c>
      <c r="H12" s="9">
        <v>85</v>
      </c>
      <c r="I12" s="9"/>
      <c r="J12" s="9">
        <v>89</v>
      </c>
      <c r="K12" s="1">
        <f t="shared" si="0"/>
        <v>84</v>
      </c>
    </row>
    <row r="13" spans="1:11" ht="18.75" x14ac:dyDescent="0.3">
      <c r="A13" s="22">
        <v>9</v>
      </c>
      <c r="B13" s="58" t="s">
        <v>315</v>
      </c>
      <c r="C13" s="22" t="s">
        <v>26</v>
      </c>
      <c r="D13" s="9">
        <v>88</v>
      </c>
      <c r="E13" s="9">
        <v>87</v>
      </c>
      <c r="F13" s="9"/>
      <c r="G13" s="9">
        <v>85</v>
      </c>
      <c r="H13" s="9">
        <v>72</v>
      </c>
      <c r="I13" s="9">
        <v>87</v>
      </c>
      <c r="J13" s="9"/>
      <c r="K13" s="1">
        <f t="shared" si="0"/>
        <v>83.8</v>
      </c>
    </row>
    <row r="14" spans="1:11" ht="18.75" x14ac:dyDescent="0.3">
      <c r="A14" s="22">
        <v>10</v>
      </c>
      <c r="B14" s="58" t="s">
        <v>241</v>
      </c>
      <c r="C14" s="22" t="s">
        <v>22</v>
      </c>
      <c r="D14" s="9">
        <v>82</v>
      </c>
      <c r="E14" s="9">
        <v>87</v>
      </c>
      <c r="F14" s="9">
        <v>66</v>
      </c>
      <c r="G14" s="9">
        <v>89</v>
      </c>
      <c r="H14" s="9">
        <v>92</v>
      </c>
      <c r="I14" s="9"/>
      <c r="J14" s="9"/>
      <c r="K14" s="1">
        <f t="shared" si="0"/>
        <v>83.2</v>
      </c>
    </row>
    <row r="15" spans="1:11" ht="18.75" x14ac:dyDescent="0.3">
      <c r="A15" s="22">
        <v>11</v>
      </c>
      <c r="B15" s="58" t="s">
        <v>316</v>
      </c>
      <c r="C15" s="22" t="s">
        <v>25</v>
      </c>
      <c r="D15" s="9">
        <v>84</v>
      </c>
      <c r="E15" s="9">
        <v>85</v>
      </c>
      <c r="F15" s="9">
        <v>70</v>
      </c>
      <c r="G15" s="9">
        <v>88</v>
      </c>
      <c r="H15" s="9">
        <v>87</v>
      </c>
      <c r="I15" s="9"/>
      <c r="J15" s="9"/>
      <c r="K15" s="1">
        <f t="shared" si="0"/>
        <v>82.8</v>
      </c>
    </row>
    <row r="16" spans="1:11" ht="18.75" x14ac:dyDescent="0.3">
      <c r="A16" s="22">
        <v>12</v>
      </c>
      <c r="B16" s="58" t="s">
        <v>317</v>
      </c>
      <c r="C16" s="22" t="s">
        <v>30</v>
      </c>
      <c r="D16" s="9">
        <v>84</v>
      </c>
      <c r="E16" s="9">
        <v>86</v>
      </c>
      <c r="F16" s="9"/>
      <c r="G16" s="9">
        <v>82</v>
      </c>
      <c r="H16" s="9">
        <v>77</v>
      </c>
      <c r="I16" s="9">
        <v>85</v>
      </c>
      <c r="J16" s="9"/>
      <c r="K16" s="1">
        <f t="shared" si="0"/>
        <v>82.8</v>
      </c>
    </row>
    <row r="17" spans="1:11" ht="18.75" x14ac:dyDescent="0.3">
      <c r="A17" s="22">
        <v>13</v>
      </c>
      <c r="B17" s="58" t="s">
        <v>318</v>
      </c>
      <c r="C17" s="22" t="s">
        <v>29</v>
      </c>
      <c r="D17" s="9">
        <v>95</v>
      </c>
      <c r="E17" s="9">
        <v>94</v>
      </c>
      <c r="F17" s="9"/>
      <c r="G17" s="9">
        <v>65</v>
      </c>
      <c r="H17" s="9">
        <v>68</v>
      </c>
      <c r="I17" s="9">
        <v>90</v>
      </c>
      <c r="J17" s="9"/>
      <c r="K17" s="1">
        <f t="shared" si="0"/>
        <v>82.4</v>
      </c>
    </row>
    <row r="18" spans="1:11" ht="18.75" x14ac:dyDescent="0.3">
      <c r="A18" s="22">
        <v>14</v>
      </c>
      <c r="B18" s="58" t="s">
        <v>319</v>
      </c>
      <c r="C18" s="22" t="s">
        <v>31</v>
      </c>
      <c r="D18" s="9">
        <v>88</v>
      </c>
      <c r="E18" s="9">
        <v>86</v>
      </c>
      <c r="F18" s="9"/>
      <c r="G18" s="9">
        <v>81</v>
      </c>
      <c r="H18" s="9">
        <v>70</v>
      </c>
      <c r="I18" s="9">
        <v>84</v>
      </c>
      <c r="J18" s="9"/>
      <c r="K18" s="1">
        <f t="shared" si="0"/>
        <v>81.8</v>
      </c>
    </row>
    <row r="19" spans="1:11" ht="18.75" x14ac:dyDescent="0.3">
      <c r="A19" s="22">
        <v>15</v>
      </c>
      <c r="B19" s="58" t="s">
        <v>320</v>
      </c>
      <c r="C19" s="22" t="s">
        <v>36</v>
      </c>
      <c r="D19" s="9">
        <v>84</v>
      </c>
      <c r="E19" s="9">
        <v>84</v>
      </c>
      <c r="F19" s="9"/>
      <c r="G19" s="9">
        <v>73</v>
      </c>
      <c r="H19" s="9">
        <v>73</v>
      </c>
      <c r="I19" s="9">
        <v>94</v>
      </c>
      <c r="J19" s="9"/>
      <c r="K19" s="1">
        <f t="shared" si="0"/>
        <v>81.599999999999994</v>
      </c>
    </row>
    <row r="20" spans="1:11" ht="18.75" x14ac:dyDescent="0.3">
      <c r="A20" s="22">
        <v>16</v>
      </c>
      <c r="B20" s="58" t="s">
        <v>321</v>
      </c>
      <c r="C20" s="22" t="s">
        <v>15</v>
      </c>
      <c r="D20" s="9">
        <v>73</v>
      </c>
      <c r="E20" s="9"/>
      <c r="F20" s="9">
        <v>78</v>
      </c>
      <c r="G20" s="9">
        <v>79</v>
      </c>
      <c r="H20" s="9">
        <v>86</v>
      </c>
      <c r="I20" s="9"/>
      <c r="J20" s="9">
        <v>85</v>
      </c>
      <c r="K20" s="1">
        <f t="shared" si="0"/>
        <v>80.2</v>
      </c>
    </row>
    <row r="21" spans="1:11" ht="18.75" x14ac:dyDescent="0.3">
      <c r="A21" s="22">
        <v>17</v>
      </c>
      <c r="B21" s="58" t="s">
        <v>322</v>
      </c>
      <c r="C21" s="22" t="s">
        <v>18</v>
      </c>
      <c r="D21" s="9">
        <v>85</v>
      </c>
      <c r="E21" s="9">
        <v>82</v>
      </c>
      <c r="F21" s="9">
        <v>69</v>
      </c>
      <c r="G21" s="9">
        <v>80</v>
      </c>
      <c r="H21" s="9">
        <v>80</v>
      </c>
      <c r="I21" s="9"/>
      <c r="J21" s="9"/>
      <c r="K21" s="1">
        <f t="shared" si="0"/>
        <v>79.2</v>
      </c>
    </row>
    <row r="22" spans="1:11" ht="18.75" x14ac:dyDescent="0.3">
      <c r="A22" s="22">
        <v>18</v>
      </c>
      <c r="B22" s="58" t="s">
        <v>323</v>
      </c>
      <c r="C22" s="22" t="s">
        <v>32</v>
      </c>
      <c r="D22" s="9">
        <v>82</v>
      </c>
      <c r="E22" s="9">
        <v>84</v>
      </c>
      <c r="F22" s="9"/>
      <c r="G22" s="9">
        <v>88</v>
      </c>
      <c r="H22" s="9">
        <v>75</v>
      </c>
      <c r="I22" s="9">
        <v>66</v>
      </c>
      <c r="J22" s="9"/>
      <c r="K22" s="1">
        <f t="shared" si="0"/>
        <v>79</v>
      </c>
    </row>
    <row r="23" spans="1:11" ht="18.75" x14ac:dyDescent="0.3">
      <c r="A23" s="22">
        <v>19</v>
      </c>
      <c r="B23" s="58" t="s">
        <v>324</v>
      </c>
      <c r="C23" s="22" t="s">
        <v>17</v>
      </c>
      <c r="D23" s="9">
        <v>82</v>
      </c>
      <c r="E23" s="9">
        <v>82</v>
      </c>
      <c r="F23" s="9">
        <v>60</v>
      </c>
      <c r="G23" s="9">
        <v>85</v>
      </c>
      <c r="H23" s="9">
        <v>80</v>
      </c>
      <c r="I23" s="9"/>
      <c r="J23" s="9"/>
      <c r="K23" s="1">
        <f t="shared" si="0"/>
        <v>77.8</v>
      </c>
    </row>
    <row r="24" spans="1:11" ht="18.75" x14ac:dyDescent="0.3">
      <c r="A24" s="22">
        <v>20</v>
      </c>
      <c r="B24" s="58" t="s">
        <v>325</v>
      </c>
      <c r="C24" s="22" t="s">
        <v>19</v>
      </c>
      <c r="D24" s="9">
        <v>73</v>
      </c>
      <c r="E24" s="9">
        <v>78</v>
      </c>
      <c r="F24" s="9">
        <v>74</v>
      </c>
      <c r="G24" s="9">
        <v>84</v>
      </c>
      <c r="H24" s="9">
        <v>80</v>
      </c>
      <c r="I24" s="9"/>
      <c r="J24" s="9"/>
      <c r="K24" s="1">
        <f t="shared" si="0"/>
        <v>77.8</v>
      </c>
    </row>
    <row r="25" spans="1:11" ht="18.75" x14ac:dyDescent="0.3">
      <c r="A25" s="22">
        <v>21</v>
      </c>
      <c r="B25" s="58" t="s">
        <v>326</v>
      </c>
      <c r="C25" s="22" t="s">
        <v>38</v>
      </c>
      <c r="D25" s="9">
        <v>78</v>
      </c>
      <c r="E25" s="9">
        <v>79</v>
      </c>
      <c r="F25" s="9"/>
      <c r="G25" s="9">
        <v>78</v>
      </c>
      <c r="H25" s="9">
        <v>63</v>
      </c>
      <c r="I25" s="9">
        <v>85</v>
      </c>
      <c r="J25" s="9"/>
      <c r="K25" s="1">
        <f t="shared" si="0"/>
        <v>76.599999999999994</v>
      </c>
    </row>
    <row r="26" spans="1:11" ht="18.75" x14ac:dyDescent="0.3">
      <c r="A26" s="22">
        <v>22</v>
      </c>
      <c r="B26" s="58" t="s">
        <v>327</v>
      </c>
      <c r="C26" s="22" t="s">
        <v>11</v>
      </c>
      <c r="D26" s="9">
        <v>84</v>
      </c>
      <c r="E26" s="9"/>
      <c r="F26" s="9">
        <v>67</v>
      </c>
      <c r="G26" s="9">
        <v>78</v>
      </c>
      <c r="H26" s="9">
        <v>69</v>
      </c>
      <c r="I26" s="9"/>
      <c r="J26" s="9">
        <v>82</v>
      </c>
      <c r="K26" s="1">
        <f t="shared" si="0"/>
        <v>76</v>
      </c>
    </row>
    <row r="27" spans="1:11" ht="18.75" x14ac:dyDescent="0.3">
      <c r="A27" s="22">
        <v>23</v>
      </c>
      <c r="B27" s="58" t="s">
        <v>328</v>
      </c>
      <c r="C27" s="22" t="s">
        <v>14</v>
      </c>
      <c r="D27" s="9">
        <v>88</v>
      </c>
      <c r="E27" s="9"/>
      <c r="F27" s="9">
        <v>74</v>
      </c>
      <c r="G27" s="9">
        <v>70</v>
      </c>
      <c r="H27" s="9">
        <v>70</v>
      </c>
      <c r="I27" s="9"/>
      <c r="J27" s="9">
        <v>78</v>
      </c>
      <c r="K27" s="1">
        <f t="shared" si="0"/>
        <v>76</v>
      </c>
    </row>
    <row r="28" spans="1:11" ht="18.75" x14ac:dyDescent="0.3">
      <c r="A28" s="22">
        <v>24</v>
      </c>
      <c r="B28" s="58" t="s">
        <v>329</v>
      </c>
      <c r="C28" s="22" t="s">
        <v>33</v>
      </c>
      <c r="D28" s="9">
        <v>74</v>
      </c>
      <c r="E28" s="9">
        <v>80</v>
      </c>
      <c r="F28" s="9"/>
      <c r="G28" s="9">
        <v>65</v>
      </c>
      <c r="H28" s="9">
        <v>74</v>
      </c>
      <c r="I28" s="9">
        <v>81</v>
      </c>
      <c r="J28" s="9"/>
      <c r="K28" s="1">
        <f t="shared" si="0"/>
        <v>74.8</v>
      </c>
    </row>
    <row r="29" spans="1:11" ht="18.75" x14ac:dyDescent="0.3">
      <c r="A29" s="22">
        <v>25</v>
      </c>
      <c r="B29" s="58" t="s">
        <v>330</v>
      </c>
      <c r="C29" s="22" t="s">
        <v>37</v>
      </c>
      <c r="D29" s="9">
        <v>86</v>
      </c>
      <c r="E29" s="9">
        <v>80</v>
      </c>
      <c r="F29" s="9"/>
      <c r="G29" s="9">
        <v>73</v>
      </c>
      <c r="H29" s="9">
        <v>58</v>
      </c>
      <c r="I29" s="9">
        <v>75</v>
      </c>
      <c r="J29" s="9"/>
      <c r="K29" s="1">
        <f t="shared" si="0"/>
        <v>74.400000000000006</v>
      </c>
    </row>
    <row r="30" spans="1:11" ht="18.75" x14ac:dyDescent="0.3">
      <c r="A30" s="22">
        <v>26</v>
      </c>
      <c r="B30" s="58" t="s">
        <v>278</v>
      </c>
      <c r="C30" s="22" t="s">
        <v>23</v>
      </c>
      <c r="D30" s="9">
        <v>81</v>
      </c>
      <c r="E30" s="9">
        <v>74</v>
      </c>
      <c r="F30" s="9">
        <v>66</v>
      </c>
      <c r="G30" s="9">
        <v>76</v>
      </c>
      <c r="H30" s="9">
        <v>73</v>
      </c>
      <c r="I30" s="9"/>
      <c r="J30" s="9"/>
      <c r="K30" s="1">
        <f t="shared" si="0"/>
        <v>74</v>
      </c>
    </row>
    <row r="31" spans="1:11" ht="18.75" x14ac:dyDescent="0.3">
      <c r="A31" s="22">
        <v>27</v>
      </c>
      <c r="B31" s="58" t="s">
        <v>331</v>
      </c>
      <c r="C31" s="22" t="s">
        <v>21</v>
      </c>
      <c r="D31" s="9">
        <v>77</v>
      </c>
      <c r="E31" s="9">
        <v>74</v>
      </c>
      <c r="F31" s="9">
        <v>71</v>
      </c>
      <c r="G31" s="9">
        <v>73</v>
      </c>
      <c r="H31" s="9">
        <v>70</v>
      </c>
      <c r="I31" s="9"/>
      <c r="J31" s="9"/>
      <c r="K31" s="1">
        <f t="shared" si="0"/>
        <v>73</v>
      </c>
    </row>
    <row r="32" spans="1:11" ht="18.75" x14ac:dyDescent="0.3">
      <c r="A32" s="22">
        <v>28</v>
      </c>
      <c r="B32" s="58" t="s">
        <v>332</v>
      </c>
      <c r="C32" s="22" t="s">
        <v>20</v>
      </c>
      <c r="D32" s="9">
        <v>83</v>
      </c>
      <c r="E32" s="9">
        <v>79</v>
      </c>
      <c r="F32" s="9">
        <v>70</v>
      </c>
      <c r="G32" s="9">
        <v>68</v>
      </c>
      <c r="H32" s="9">
        <v>62</v>
      </c>
      <c r="I32" s="9"/>
      <c r="J32" s="9"/>
      <c r="K32" s="1">
        <f t="shared" si="0"/>
        <v>72.400000000000006</v>
      </c>
    </row>
    <row r="33" spans="1:11" ht="18.75" x14ac:dyDescent="0.3">
      <c r="A33" s="22">
        <v>29</v>
      </c>
      <c r="B33" s="58" t="s">
        <v>333</v>
      </c>
      <c r="C33" s="22" t="s">
        <v>10</v>
      </c>
      <c r="D33" s="9">
        <v>73</v>
      </c>
      <c r="E33" s="9"/>
      <c r="F33" s="9">
        <v>59</v>
      </c>
      <c r="G33" s="9">
        <v>66</v>
      </c>
      <c r="H33" s="9">
        <v>71</v>
      </c>
      <c r="I33" s="9"/>
      <c r="J33" s="9">
        <v>69</v>
      </c>
      <c r="K33" s="1">
        <f t="shared" si="0"/>
        <v>67.599999999999994</v>
      </c>
    </row>
    <row r="34" spans="1:11" ht="18.75" x14ac:dyDescent="0.3">
      <c r="A34" s="22">
        <v>30</v>
      </c>
      <c r="B34" s="58" t="s">
        <v>334</v>
      </c>
      <c r="C34" s="22" t="s">
        <v>39</v>
      </c>
      <c r="D34" s="9">
        <v>83</v>
      </c>
      <c r="E34" s="9"/>
      <c r="F34" s="9">
        <v>54</v>
      </c>
      <c r="G34" s="9">
        <v>67</v>
      </c>
      <c r="H34" s="9">
        <v>62</v>
      </c>
      <c r="I34" s="9"/>
      <c r="J34" s="9">
        <v>72</v>
      </c>
      <c r="K34" s="1">
        <f t="shared" si="0"/>
        <v>67.599999999999994</v>
      </c>
    </row>
    <row r="35" spans="1:11" ht="18.75" x14ac:dyDescent="0.3">
      <c r="A35" s="22">
        <v>31</v>
      </c>
      <c r="B35" s="58" t="s">
        <v>335</v>
      </c>
      <c r="C35" s="22" t="s">
        <v>28</v>
      </c>
      <c r="D35" s="9">
        <v>73</v>
      </c>
      <c r="E35" s="9">
        <v>71</v>
      </c>
      <c r="F35" s="9"/>
      <c r="G35" s="9">
        <v>58</v>
      </c>
      <c r="H35" s="9">
        <v>52</v>
      </c>
      <c r="I35" s="9">
        <v>65</v>
      </c>
      <c r="J35" s="9"/>
      <c r="K35" s="1">
        <f t="shared" si="0"/>
        <v>63.8</v>
      </c>
    </row>
    <row r="36" spans="1:11" ht="18.75" x14ac:dyDescent="0.3">
      <c r="A36" s="22">
        <v>32</v>
      </c>
      <c r="B36" s="58" t="s">
        <v>336</v>
      </c>
      <c r="C36" s="22" t="s">
        <v>35</v>
      </c>
      <c r="D36" s="9">
        <v>75</v>
      </c>
      <c r="E36" s="9">
        <v>70</v>
      </c>
      <c r="F36" s="9"/>
      <c r="G36" s="9">
        <v>59</v>
      </c>
      <c r="H36" s="9">
        <v>54</v>
      </c>
      <c r="I36" s="9">
        <v>61</v>
      </c>
      <c r="J36" s="9"/>
      <c r="K36" s="1">
        <f t="shared" si="0"/>
        <v>63.8</v>
      </c>
    </row>
    <row r="37" spans="1:11" ht="18.75" x14ac:dyDescent="0.3">
      <c r="B37" s="52"/>
    </row>
    <row r="38" spans="1:11" ht="18.75" x14ac:dyDescent="0.3">
      <c r="B38" s="52"/>
    </row>
    <row r="39" spans="1:11" ht="18.75" x14ac:dyDescent="0.3">
      <c r="B39" s="52"/>
    </row>
    <row r="40" spans="1:11" ht="18.75" x14ac:dyDescent="0.3">
      <c r="B40" s="52"/>
    </row>
    <row r="41" spans="1:11" ht="18.75" x14ac:dyDescent="0.3">
      <c r="B41" s="52"/>
    </row>
    <row r="42" spans="1:11" ht="18.75" x14ac:dyDescent="0.3">
      <c r="B42" s="52"/>
    </row>
    <row r="43" spans="1:11" ht="18.75" x14ac:dyDescent="0.3">
      <c r="B43" s="52"/>
    </row>
    <row r="44" spans="1:11" ht="18.75" x14ac:dyDescent="0.3">
      <c r="B44" s="52"/>
    </row>
    <row r="45" spans="1:11" ht="18.75" x14ac:dyDescent="0.3">
      <c r="B45" s="52"/>
    </row>
    <row r="46" spans="1:11" ht="18.75" x14ac:dyDescent="0.3">
      <c r="B46" s="52"/>
    </row>
    <row r="47" spans="1:11" ht="18.75" x14ac:dyDescent="0.3">
      <c r="B47" s="52"/>
    </row>
    <row r="48" spans="1:11" ht="18.75" x14ac:dyDescent="0.3">
      <c r="B48" s="52"/>
    </row>
    <row r="49" spans="2:2" ht="18.75" x14ac:dyDescent="0.3">
      <c r="B49" s="52"/>
    </row>
    <row r="50" spans="2:2" ht="18.75" x14ac:dyDescent="0.3">
      <c r="B50" s="52"/>
    </row>
    <row r="51" spans="2:2" ht="18.75" x14ac:dyDescent="0.3">
      <c r="B51" s="52"/>
    </row>
    <row r="52" spans="2:2" ht="18.75" x14ac:dyDescent="0.3">
      <c r="B52" s="52"/>
    </row>
    <row r="53" spans="2:2" ht="18.75" x14ac:dyDescent="0.3">
      <c r="B53" s="52"/>
    </row>
    <row r="54" spans="2:2" ht="18.75" x14ac:dyDescent="0.3">
      <c r="B54" s="52"/>
    </row>
    <row r="55" spans="2:2" ht="18.75" x14ac:dyDescent="0.3">
      <c r="B55" s="52"/>
    </row>
    <row r="56" spans="2:2" ht="18.75" x14ac:dyDescent="0.3">
      <c r="B56" s="52"/>
    </row>
    <row r="57" spans="2:2" ht="18.75" x14ac:dyDescent="0.3">
      <c r="B57" s="52"/>
    </row>
    <row r="58" spans="2:2" ht="18.75" x14ac:dyDescent="0.3">
      <c r="B58" s="52"/>
    </row>
    <row r="59" spans="2:2" ht="18.75" x14ac:dyDescent="0.3">
      <c r="B59" s="52"/>
    </row>
    <row r="60" spans="2:2" ht="18.75" x14ac:dyDescent="0.3">
      <c r="B60" s="52"/>
    </row>
    <row r="61" spans="2:2" ht="18.75" x14ac:dyDescent="0.3">
      <c r="B61" s="52"/>
    </row>
    <row r="62" spans="2:2" ht="18.75" x14ac:dyDescent="0.3">
      <c r="B62" s="52"/>
    </row>
    <row r="63" spans="2:2" ht="18.75" x14ac:dyDescent="0.3">
      <c r="B63" s="52"/>
    </row>
    <row r="64" spans="2:2" ht="18.75" x14ac:dyDescent="0.3">
      <c r="B64" s="52"/>
    </row>
    <row r="65" spans="2:2" ht="18.75" x14ac:dyDescent="0.3">
      <c r="B65" s="52"/>
    </row>
    <row r="66" spans="2:2" ht="18.75" x14ac:dyDescent="0.3">
      <c r="B66" s="52"/>
    </row>
    <row r="67" spans="2:2" ht="18.75" x14ac:dyDescent="0.3">
      <c r="B67" s="52"/>
    </row>
    <row r="68" spans="2:2" ht="18.75" x14ac:dyDescent="0.3">
      <c r="B68" s="52"/>
    </row>
    <row r="69" spans="2:2" ht="18.75" x14ac:dyDescent="0.3">
      <c r="B69" s="52"/>
    </row>
    <row r="70" spans="2:2" ht="18.75" x14ac:dyDescent="0.3">
      <c r="B70" s="52"/>
    </row>
    <row r="71" spans="2:2" ht="18.75" x14ac:dyDescent="0.3">
      <c r="B71" s="52"/>
    </row>
    <row r="72" spans="2:2" ht="18.75" x14ac:dyDescent="0.3">
      <c r="B72" s="52"/>
    </row>
    <row r="73" spans="2:2" ht="18.75" x14ac:dyDescent="0.3">
      <c r="B73" s="52"/>
    </row>
    <row r="74" spans="2:2" ht="18.75" x14ac:dyDescent="0.3">
      <c r="B74" s="52"/>
    </row>
    <row r="75" spans="2:2" ht="18.75" x14ac:dyDescent="0.3">
      <c r="B75" s="52"/>
    </row>
    <row r="76" spans="2:2" ht="18.75" x14ac:dyDescent="0.3">
      <c r="B76" s="52"/>
    </row>
    <row r="77" spans="2:2" ht="18.75" x14ac:dyDescent="0.3">
      <c r="B77" s="52"/>
    </row>
    <row r="78" spans="2:2" ht="18.75" x14ac:dyDescent="0.3">
      <c r="B78" s="52"/>
    </row>
  </sheetData>
  <sortState ref="A5:K36">
    <sortCondition descending="1" ref="K5"/>
  </sortState>
  <mergeCells count="5">
    <mergeCell ref="A1:K1"/>
    <mergeCell ref="A2:K2"/>
    <mergeCell ref="A3:A4"/>
    <mergeCell ref="C3:C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CE580-4593-425D-B202-18643FA06A08}">
  <dimension ref="A1:L35"/>
  <sheetViews>
    <sheetView topLeftCell="A16" workbookViewId="0">
      <selection activeCell="D12" sqref="D12"/>
    </sheetView>
  </sheetViews>
  <sheetFormatPr defaultColWidth="8.85546875" defaultRowHeight="12" x14ac:dyDescent="0.2"/>
  <cols>
    <col min="1" max="1" width="12.85546875" style="3" bestFit="1" customWidth="1"/>
    <col min="2" max="2" width="19.28515625" style="3" bestFit="1" customWidth="1"/>
    <col min="3" max="3" width="25.28515625" style="3" customWidth="1"/>
    <col min="4" max="4" width="28.7109375" style="3" bestFit="1" customWidth="1"/>
    <col min="5" max="5" width="10.5703125" style="3" bestFit="1" customWidth="1"/>
    <col min="6" max="6" width="11" style="3" bestFit="1" customWidth="1"/>
    <col min="7" max="7" width="16.85546875" style="3" bestFit="1" customWidth="1"/>
    <col min="8" max="8" width="18.85546875" style="3" bestFit="1" customWidth="1"/>
    <col min="9" max="9" width="23.85546875" style="3" bestFit="1" customWidth="1"/>
    <col min="10" max="10" width="22.42578125" style="3" bestFit="1" customWidth="1"/>
    <col min="11" max="16384" width="8.85546875" style="3"/>
  </cols>
  <sheetData>
    <row r="1" spans="1:12" ht="18.75" x14ac:dyDescent="0.2">
      <c r="A1" s="55" t="s">
        <v>297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8.75" x14ac:dyDescent="0.2">
      <c r="A2" s="55" t="s">
        <v>337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 x14ac:dyDescent="0.2">
      <c r="A3" s="36" t="s">
        <v>205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18.75" x14ac:dyDescent="0.3">
      <c r="A4" s="24" t="s">
        <v>338</v>
      </c>
      <c r="B4" s="24" t="s">
        <v>339</v>
      </c>
      <c r="C4" s="59" t="s">
        <v>300</v>
      </c>
      <c r="D4" s="24" t="s">
        <v>40</v>
      </c>
      <c r="E4" s="24" t="s">
        <v>340</v>
      </c>
      <c r="F4" s="24" t="s">
        <v>302</v>
      </c>
      <c r="G4" s="24" t="s">
        <v>341</v>
      </c>
      <c r="H4" s="24" t="s">
        <v>342</v>
      </c>
      <c r="I4" s="24" t="s">
        <v>343</v>
      </c>
      <c r="J4" s="24" t="s">
        <v>344</v>
      </c>
      <c r="K4" s="23" t="s">
        <v>7</v>
      </c>
    </row>
    <row r="5" spans="1:12" ht="18" x14ac:dyDescent="0.25">
      <c r="A5" s="25">
        <v>1</v>
      </c>
      <c r="B5" s="26">
        <v>17681615</v>
      </c>
      <c r="C5" s="60" t="s">
        <v>345</v>
      </c>
      <c r="D5" s="27" t="s">
        <v>45</v>
      </c>
      <c r="E5" s="25">
        <v>94</v>
      </c>
      <c r="F5" s="25">
        <v>94</v>
      </c>
      <c r="G5" s="25">
        <v>94</v>
      </c>
      <c r="H5" s="25">
        <v>94</v>
      </c>
      <c r="I5" s="25">
        <v>90</v>
      </c>
      <c r="J5" s="25">
        <v>91</v>
      </c>
      <c r="K5" s="25">
        <f t="shared" ref="K5:K35" si="0">(E5+F5+G5+H5+I5)/5</f>
        <v>93.2</v>
      </c>
    </row>
    <row r="6" spans="1:12" ht="18" x14ac:dyDescent="0.25">
      <c r="A6" s="25">
        <v>2</v>
      </c>
      <c r="B6" s="26">
        <v>17681637</v>
      </c>
      <c r="C6" s="60" t="s">
        <v>346</v>
      </c>
      <c r="D6" s="27" t="s">
        <v>67</v>
      </c>
      <c r="E6" s="25">
        <v>76</v>
      </c>
      <c r="F6" s="25">
        <v>95</v>
      </c>
      <c r="G6" s="25">
        <v>98</v>
      </c>
      <c r="H6" s="25">
        <v>96</v>
      </c>
      <c r="I6" s="25">
        <v>92</v>
      </c>
      <c r="J6" s="25">
        <v>95</v>
      </c>
      <c r="K6" s="25">
        <f t="shared" si="0"/>
        <v>91.4</v>
      </c>
    </row>
    <row r="7" spans="1:12" ht="18" x14ac:dyDescent="0.25">
      <c r="A7" s="25">
        <v>3</v>
      </c>
      <c r="B7" s="26">
        <v>17681613</v>
      </c>
      <c r="C7" s="60" t="s">
        <v>347</v>
      </c>
      <c r="D7" s="27" t="s">
        <v>43</v>
      </c>
      <c r="E7" s="25">
        <v>81</v>
      </c>
      <c r="F7" s="25">
        <v>92</v>
      </c>
      <c r="G7" s="25">
        <v>98</v>
      </c>
      <c r="H7" s="25">
        <v>93</v>
      </c>
      <c r="I7" s="25">
        <v>92</v>
      </c>
      <c r="J7" s="25">
        <v>87</v>
      </c>
      <c r="K7" s="25">
        <f t="shared" si="0"/>
        <v>91.2</v>
      </c>
    </row>
    <row r="8" spans="1:12" ht="18" x14ac:dyDescent="0.25">
      <c r="A8" s="24">
        <v>4</v>
      </c>
      <c r="B8" s="28">
        <v>17681636</v>
      </c>
      <c r="C8" s="61" t="s">
        <v>348</v>
      </c>
      <c r="D8" s="29" t="s">
        <v>66</v>
      </c>
      <c r="E8" s="24">
        <v>95</v>
      </c>
      <c r="F8" s="24">
        <v>90</v>
      </c>
      <c r="G8" s="24">
        <v>88</v>
      </c>
      <c r="H8" s="24">
        <v>91</v>
      </c>
      <c r="I8" s="24">
        <v>85</v>
      </c>
      <c r="J8" s="24">
        <v>62</v>
      </c>
      <c r="K8" s="24">
        <f t="shared" si="0"/>
        <v>89.8</v>
      </c>
    </row>
    <row r="9" spans="1:12" ht="18" x14ac:dyDescent="0.25">
      <c r="A9" s="24">
        <v>5</v>
      </c>
      <c r="B9" s="28">
        <v>17681616</v>
      </c>
      <c r="C9" s="61" t="s">
        <v>349</v>
      </c>
      <c r="D9" s="29" t="s">
        <v>46</v>
      </c>
      <c r="E9" s="24">
        <v>83</v>
      </c>
      <c r="F9" s="24">
        <v>89</v>
      </c>
      <c r="G9" s="24">
        <v>92</v>
      </c>
      <c r="H9" s="24">
        <v>90</v>
      </c>
      <c r="I9" s="24">
        <v>91</v>
      </c>
      <c r="J9" s="24">
        <v>86</v>
      </c>
      <c r="K9" s="24">
        <f t="shared" si="0"/>
        <v>89</v>
      </c>
    </row>
    <row r="10" spans="1:12" ht="18" x14ac:dyDescent="0.25">
      <c r="A10" s="24">
        <v>6</v>
      </c>
      <c r="B10" s="28">
        <v>17681618</v>
      </c>
      <c r="C10" s="61" t="s">
        <v>350</v>
      </c>
      <c r="D10" s="29" t="s">
        <v>48</v>
      </c>
      <c r="E10" s="24">
        <v>94</v>
      </c>
      <c r="F10" s="24">
        <v>89</v>
      </c>
      <c r="G10" s="24">
        <v>85</v>
      </c>
      <c r="H10" s="24">
        <v>90</v>
      </c>
      <c r="I10" s="24">
        <v>86</v>
      </c>
      <c r="J10" s="24">
        <v>78</v>
      </c>
      <c r="K10" s="24">
        <f t="shared" si="0"/>
        <v>88.8</v>
      </c>
    </row>
    <row r="11" spans="1:12" ht="18" x14ac:dyDescent="0.25">
      <c r="A11" s="24">
        <v>7</v>
      </c>
      <c r="B11" s="28">
        <v>17681634</v>
      </c>
      <c r="C11" s="61" t="s">
        <v>351</v>
      </c>
      <c r="D11" s="29" t="s">
        <v>64</v>
      </c>
      <c r="E11" s="24">
        <v>75</v>
      </c>
      <c r="F11" s="24">
        <v>89</v>
      </c>
      <c r="G11" s="24">
        <v>90</v>
      </c>
      <c r="H11" s="24">
        <v>90</v>
      </c>
      <c r="I11" s="24">
        <v>88</v>
      </c>
      <c r="J11" s="24">
        <v>90</v>
      </c>
      <c r="K11" s="24">
        <f t="shared" si="0"/>
        <v>86.4</v>
      </c>
    </row>
    <row r="12" spans="1:12" ht="18" x14ac:dyDescent="0.25">
      <c r="A12" s="24">
        <v>8</v>
      </c>
      <c r="B12" s="28">
        <v>17681611</v>
      </c>
      <c r="C12" s="61" t="s">
        <v>352</v>
      </c>
      <c r="D12" s="29" t="s">
        <v>41</v>
      </c>
      <c r="E12" s="24">
        <v>86</v>
      </c>
      <c r="F12" s="24">
        <v>86</v>
      </c>
      <c r="G12" s="24">
        <v>88</v>
      </c>
      <c r="H12" s="24">
        <v>87</v>
      </c>
      <c r="I12" s="24">
        <v>83</v>
      </c>
      <c r="J12" s="24">
        <v>76</v>
      </c>
      <c r="K12" s="24">
        <f t="shared" si="0"/>
        <v>86</v>
      </c>
    </row>
    <row r="13" spans="1:12" ht="18" x14ac:dyDescent="0.25">
      <c r="A13" s="24">
        <v>9</v>
      </c>
      <c r="B13" s="28">
        <v>17681627</v>
      </c>
      <c r="C13" s="61" t="s">
        <v>353</v>
      </c>
      <c r="D13" s="29" t="s">
        <v>57</v>
      </c>
      <c r="E13" s="24">
        <v>81</v>
      </c>
      <c r="F13" s="24">
        <v>85</v>
      </c>
      <c r="G13" s="24">
        <v>93</v>
      </c>
      <c r="H13" s="24">
        <v>87</v>
      </c>
      <c r="I13" s="24">
        <v>81</v>
      </c>
      <c r="J13" s="24">
        <v>72</v>
      </c>
      <c r="K13" s="24">
        <f t="shared" si="0"/>
        <v>85.4</v>
      </c>
    </row>
    <row r="14" spans="1:12" ht="18" x14ac:dyDescent="0.25">
      <c r="A14" s="24">
        <v>10</v>
      </c>
      <c r="B14" s="28">
        <v>17681632</v>
      </c>
      <c r="C14" s="61" t="s">
        <v>354</v>
      </c>
      <c r="D14" s="29" t="s">
        <v>62</v>
      </c>
      <c r="E14" s="24">
        <v>81</v>
      </c>
      <c r="F14" s="24">
        <v>85</v>
      </c>
      <c r="G14" s="24">
        <v>90</v>
      </c>
      <c r="H14" s="24">
        <v>87</v>
      </c>
      <c r="I14" s="24">
        <v>84</v>
      </c>
      <c r="J14" s="24">
        <v>82</v>
      </c>
      <c r="K14" s="24">
        <f t="shared" si="0"/>
        <v>85.4</v>
      </c>
    </row>
    <row r="15" spans="1:12" ht="18" x14ac:dyDescent="0.25">
      <c r="A15" s="24">
        <v>11</v>
      </c>
      <c r="B15" s="28">
        <v>17681624</v>
      </c>
      <c r="C15" s="61" t="s">
        <v>355</v>
      </c>
      <c r="D15" s="29" t="s">
        <v>54</v>
      </c>
      <c r="E15" s="24">
        <v>73</v>
      </c>
      <c r="F15" s="24">
        <v>82</v>
      </c>
      <c r="G15" s="24">
        <v>84</v>
      </c>
      <c r="H15" s="24">
        <v>85</v>
      </c>
      <c r="I15" s="24">
        <v>91</v>
      </c>
      <c r="J15" s="24">
        <v>67</v>
      </c>
      <c r="K15" s="24">
        <f t="shared" si="0"/>
        <v>83</v>
      </c>
    </row>
    <row r="16" spans="1:12" ht="18" x14ac:dyDescent="0.25">
      <c r="A16" s="24">
        <v>12</v>
      </c>
      <c r="B16" s="28">
        <v>17681628</v>
      </c>
      <c r="C16" s="61" t="s">
        <v>294</v>
      </c>
      <c r="D16" s="29" t="s">
        <v>58</v>
      </c>
      <c r="E16" s="24">
        <v>70</v>
      </c>
      <c r="F16" s="24">
        <v>83</v>
      </c>
      <c r="G16" s="24">
        <v>87</v>
      </c>
      <c r="H16" s="24">
        <v>85</v>
      </c>
      <c r="I16" s="24">
        <v>84</v>
      </c>
      <c r="J16" s="24">
        <v>79</v>
      </c>
      <c r="K16" s="24">
        <f t="shared" si="0"/>
        <v>81.8</v>
      </c>
    </row>
    <row r="17" spans="1:11" ht="18" x14ac:dyDescent="0.25">
      <c r="A17" s="24">
        <v>13</v>
      </c>
      <c r="B17" s="28">
        <v>17681614</v>
      </c>
      <c r="C17" s="61" t="s">
        <v>356</v>
      </c>
      <c r="D17" s="29" t="s">
        <v>44</v>
      </c>
      <c r="E17" s="24">
        <v>86</v>
      </c>
      <c r="F17" s="24">
        <v>81</v>
      </c>
      <c r="G17" s="24">
        <v>81</v>
      </c>
      <c r="H17" s="24">
        <v>83</v>
      </c>
      <c r="I17" s="24">
        <v>77</v>
      </c>
      <c r="J17" s="24">
        <v>77</v>
      </c>
      <c r="K17" s="24">
        <f t="shared" si="0"/>
        <v>81.599999999999994</v>
      </c>
    </row>
    <row r="18" spans="1:11" ht="18" x14ac:dyDescent="0.25">
      <c r="A18" s="24">
        <v>14</v>
      </c>
      <c r="B18" s="28">
        <v>17681622</v>
      </c>
      <c r="C18" s="61" t="s">
        <v>357</v>
      </c>
      <c r="D18" s="29" t="s">
        <v>52</v>
      </c>
      <c r="E18" s="24">
        <v>70</v>
      </c>
      <c r="F18" s="24">
        <v>82</v>
      </c>
      <c r="G18" s="24">
        <v>86</v>
      </c>
      <c r="H18" s="24">
        <v>84</v>
      </c>
      <c r="I18" s="24">
        <v>82</v>
      </c>
      <c r="J18" s="24">
        <v>79</v>
      </c>
      <c r="K18" s="24">
        <f t="shared" si="0"/>
        <v>80.8</v>
      </c>
    </row>
    <row r="19" spans="1:11" ht="18" x14ac:dyDescent="0.25">
      <c r="A19" s="24">
        <v>15</v>
      </c>
      <c r="B19" s="28">
        <v>17681612</v>
      </c>
      <c r="C19" s="61" t="s">
        <v>358</v>
      </c>
      <c r="D19" s="29" t="s">
        <v>42</v>
      </c>
      <c r="E19" s="24">
        <v>74</v>
      </c>
      <c r="F19" s="24">
        <v>83</v>
      </c>
      <c r="G19" s="24">
        <v>90</v>
      </c>
      <c r="H19" s="24">
        <v>85</v>
      </c>
      <c r="I19" s="24">
        <v>62</v>
      </c>
      <c r="J19" s="24">
        <v>86</v>
      </c>
      <c r="K19" s="24">
        <f t="shared" si="0"/>
        <v>78.8</v>
      </c>
    </row>
    <row r="20" spans="1:11" ht="18" x14ac:dyDescent="0.25">
      <c r="A20" s="24">
        <v>16</v>
      </c>
      <c r="B20" s="28">
        <v>17681620</v>
      </c>
      <c r="C20" s="61" t="s">
        <v>359</v>
      </c>
      <c r="D20" s="29" t="s">
        <v>50</v>
      </c>
      <c r="E20" s="24">
        <v>72</v>
      </c>
      <c r="F20" s="24">
        <v>78</v>
      </c>
      <c r="G20" s="24">
        <v>82</v>
      </c>
      <c r="H20" s="24">
        <v>81</v>
      </c>
      <c r="I20" s="24">
        <v>80</v>
      </c>
      <c r="J20" s="24">
        <v>71</v>
      </c>
      <c r="K20" s="24">
        <f t="shared" si="0"/>
        <v>78.599999999999994</v>
      </c>
    </row>
    <row r="21" spans="1:11" ht="18" x14ac:dyDescent="0.25">
      <c r="A21" s="24">
        <v>17</v>
      </c>
      <c r="B21" s="28">
        <v>17681626</v>
      </c>
      <c r="C21" s="61" t="s">
        <v>296</v>
      </c>
      <c r="D21" s="29" t="s">
        <v>56</v>
      </c>
      <c r="E21" s="24">
        <v>70</v>
      </c>
      <c r="F21" s="24">
        <v>77</v>
      </c>
      <c r="G21" s="24">
        <v>79</v>
      </c>
      <c r="H21" s="24">
        <v>80</v>
      </c>
      <c r="I21" s="24">
        <v>84</v>
      </c>
      <c r="J21" s="24">
        <v>65</v>
      </c>
      <c r="K21" s="24">
        <f t="shared" si="0"/>
        <v>78</v>
      </c>
    </row>
    <row r="22" spans="1:11" ht="18" x14ac:dyDescent="0.25">
      <c r="A22" s="24">
        <v>18</v>
      </c>
      <c r="B22" s="28">
        <v>17681638</v>
      </c>
      <c r="C22" s="61" t="s">
        <v>360</v>
      </c>
      <c r="D22" s="29" t="s">
        <v>68</v>
      </c>
      <c r="E22" s="24">
        <v>69</v>
      </c>
      <c r="F22" s="24">
        <v>78</v>
      </c>
      <c r="G22" s="24">
        <v>85</v>
      </c>
      <c r="H22" s="24">
        <v>80</v>
      </c>
      <c r="I22" s="24">
        <v>76</v>
      </c>
      <c r="J22" s="24">
        <v>76</v>
      </c>
      <c r="K22" s="24">
        <f t="shared" si="0"/>
        <v>77.599999999999994</v>
      </c>
    </row>
    <row r="23" spans="1:11" ht="18" x14ac:dyDescent="0.25">
      <c r="A23" s="24">
        <v>19</v>
      </c>
      <c r="B23" s="28">
        <v>17681621</v>
      </c>
      <c r="C23" s="61" t="s">
        <v>361</v>
      </c>
      <c r="D23" s="29" t="s">
        <v>51</v>
      </c>
      <c r="E23" s="24">
        <v>69</v>
      </c>
      <c r="F23" s="24">
        <v>78</v>
      </c>
      <c r="G23" s="24">
        <v>75</v>
      </c>
      <c r="H23" s="24">
        <v>78</v>
      </c>
      <c r="I23" s="24">
        <v>86</v>
      </c>
      <c r="J23" s="24">
        <v>69</v>
      </c>
      <c r="K23" s="24">
        <f t="shared" si="0"/>
        <v>77.2</v>
      </c>
    </row>
    <row r="24" spans="1:11" ht="18" x14ac:dyDescent="0.25">
      <c r="A24" s="24">
        <v>20</v>
      </c>
      <c r="B24" s="28">
        <v>17681629</v>
      </c>
      <c r="C24" s="61" t="s">
        <v>362</v>
      </c>
      <c r="D24" s="29" t="s">
        <v>59</v>
      </c>
      <c r="E24" s="24">
        <v>73</v>
      </c>
      <c r="F24" s="24">
        <v>77</v>
      </c>
      <c r="G24" s="24">
        <v>86</v>
      </c>
      <c r="H24" s="24">
        <v>79</v>
      </c>
      <c r="I24" s="24">
        <v>69</v>
      </c>
      <c r="J24" s="24">
        <v>71</v>
      </c>
      <c r="K24" s="24">
        <f t="shared" si="0"/>
        <v>76.8</v>
      </c>
    </row>
    <row r="25" spans="1:11" ht="18" x14ac:dyDescent="0.25">
      <c r="A25" s="24">
        <v>21</v>
      </c>
      <c r="B25" s="28">
        <v>17681633</v>
      </c>
      <c r="C25" s="61" t="s">
        <v>363</v>
      </c>
      <c r="D25" s="29" t="s">
        <v>63</v>
      </c>
      <c r="E25" s="24">
        <v>69</v>
      </c>
      <c r="F25" s="24">
        <v>78</v>
      </c>
      <c r="G25" s="24">
        <v>90</v>
      </c>
      <c r="H25" s="24">
        <v>81</v>
      </c>
      <c r="I25" s="24">
        <v>57</v>
      </c>
      <c r="J25" s="24">
        <v>75</v>
      </c>
      <c r="K25" s="24">
        <f t="shared" si="0"/>
        <v>75</v>
      </c>
    </row>
    <row r="26" spans="1:11" ht="18" x14ac:dyDescent="0.25">
      <c r="A26" s="24">
        <v>22</v>
      </c>
      <c r="B26" s="28">
        <v>17681619</v>
      </c>
      <c r="C26" s="61" t="s">
        <v>364</v>
      </c>
      <c r="D26" s="29" t="s">
        <v>49</v>
      </c>
      <c r="E26" s="24">
        <v>57</v>
      </c>
      <c r="F26" s="24">
        <v>74</v>
      </c>
      <c r="G26" s="24">
        <v>79</v>
      </c>
      <c r="H26" s="24">
        <v>76</v>
      </c>
      <c r="I26" s="24">
        <v>84</v>
      </c>
      <c r="J26" s="24">
        <v>66</v>
      </c>
      <c r="K26" s="24">
        <f t="shared" si="0"/>
        <v>74</v>
      </c>
    </row>
    <row r="27" spans="1:11" ht="18" x14ac:dyDescent="0.25">
      <c r="A27" s="24">
        <v>23</v>
      </c>
      <c r="B27" s="28">
        <v>17681640</v>
      </c>
      <c r="C27" s="61" t="s">
        <v>365</v>
      </c>
      <c r="D27" s="29" t="s">
        <v>70</v>
      </c>
      <c r="E27" s="24">
        <v>66</v>
      </c>
      <c r="F27" s="24">
        <v>74</v>
      </c>
      <c r="G27" s="24">
        <v>78</v>
      </c>
      <c r="H27" s="24">
        <v>77</v>
      </c>
      <c r="I27" s="24">
        <v>74</v>
      </c>
      <c r="J27" s="24">
        <v>69</v>
      </c>
      <c r="K27" s="24">
        <f t="shared" si="0"/>
        <v>73.8</v>
      </c>
    </row>
    <row r="28" spans="1:11" ht="18" x14ac:dyDescent="0.25">
      <c r="A28" s="24">
        <v>24</v>
      </c>
      <c r="B28" s="28">
        <v>17681623</v>
      </c>
      <c r="C28" s="61" t="s">
        <v>366</v>
      </c>
      <c r="D28" s="29" t="s">
        <v>53</v>
      </c>
      <c r="E28" s="24">
        <v>72</v>
      </c>
      <c r="F28" s="24">
        <v>74</v>
      </c>
      <c r="G28" s="24">
        <v>81</v>
      </c>
      <c r="H28" s="24">
        <v>75</v>
      </c>
      <c r="I28" s="24">
        <v>64</v>
      </c>
      <c r="J28" s="24">
        <v>57</v>
      </c>
      <c r="K28" s="24">
        <f t="shared" si="0"/>
        <v>73.2</v>
      </c>
    </row>
    <row r="29" spans="1:11" ht="18" x14ac:dyDescent="0.25">
      <c r="A29" s="24">
        <v>25</v>
      </c>
      <c r="B29" s="28">
        <v>17681631</v>
      </c>
      <c r="C29" s="61" t="s">
        <v>367</v>
      </c>
      <c r="D29" s="29" t="s">
        <v>61</v>
      </c>
      <c r="E29" s="24">
        <v>56</v>
      </c>
      <c r="F29" s="24">
        <v>76</v>
      </c>
      <c r="G29" s="24">
        <v>75</v>
      </c>
      <c r="H29" s="24">
        <v>79</v>
      </c>
      <c r="I29" s="24">
        <v>78</v>
      </c>
      <c r="J29" s="24">
        <v>76</v>
      </c>
      <c r="K29" s="24">
        <f t="shared" si="0"/>
        <v>72.8</v>
      </c>
    </row>
    <row r="30" spans="1:11" ht="18" x14ac:dyDescent="0.25">
      <c r="A30" s="24">
        <v>26</v>
      </c>
      <c r="B30" s="28">
        <v>17681641</v>
      </c>
      <c r="C30" s="61" t="s">
        <v>368</v>
      </c>
      <c r="D30" s="29" t="s">
        <v>71</v>
      </c>
      <c r="E30" s="24">
        <v>67</v>
      </c>
      <c r="F30" s="24">
        <v>72</v>
      </c>
      <c r="G30" s="24">
        <v>70</v>
      </c>
      <c r="H30" s="24">
        <v>76</v>
      </c>
      <c r="I30" s="24">
        <v>78</v>
      </c>
      <c r="J30" s="24">
        <v>59</v>
      </c>
      <c r="K30" s="24">
        <f t="shared" si="0"/>
        <v>72.599999999999994</v>
      </c>
    </row>
    <row r="31" spans="1:11" ht="36" x14ac:dyDescent="0.25">
      <c r="A31" s="24">
        <v>27</v>
      </c>
      <c r="B31" s="28">
        <v>17681625</v>
      </c>
      <c r="C31" s="61" t="s">
        <v>369</v>
      </c>
      <c r="D31" s="29" t="s">
        <v>55</v>
      </c>
      <c r="E31" s="24">
        <v>66</v>
      </c>
      <c r="F31" s="24">
        <v>70</v>
      </c>
      <c r="G31" s="24">
        <v>76</v>
      </c>
      <c r="H31" s="24">
        <v>74</v>
      </c>
      <c r="I31" s="24">
        <v>70</v>
      </c>
      <c r="J31" s="24">
        <v>67</v>
      </c>
      <c r="K31" s="24">
        <f t="shared" si="0"/>
        <v>71.2</v>
      </c>
    </row>
    <row r="32" spans="1:11" ht="18" x14ac:dyDescent="0.25">
      <c r="A32" s="24">
        <v>28</v>
      </c>
      <c r="B32" s="28">
        <v>17681617</v>
      </c>
      <c r="C32" s="61" t="s">
        <v>370</v>
      </c>
      <c r="D32" s="29" t="s">
        <v>47</v>
      </c>
      <c r="E32" s="24">
        <v>70</v>
      </c>
      <c r="F32" s="24">
        <v>68</v>
      </c>
      <c r="G32" s="24">
        <v>70</v>
      </c>
      <c r="H32" s="24">
        <v>72</v>
      </c>
      <c r="I32" s="24">
        <v>62</v>
      </c>
      <c r="J32" s="24">
        <v>68</v>
      </c>
      <c r="K32" s="24">
        <f t="shared" si="0"/>
        <v>68.400000000000006</v>
      </c>
    </row>
    <row r="33" spans="1:11" ht="18" x14ac:dyDescent="0.25">
      <c r="A33" s="24">
        <v>29</v>
      </c>
      <c r="B33" s="28">
        <v>17681630</v>
      </c>
      <c r="C33" s="61" t="s">
        <v>371</v>
      </c>
      <c r="D33" s="29" t="s">
        <v>60</v>
      </c>
      <c r="E33" s="24">
        <v>49</v>
      </c>
      <c r="F33" s="24">
        <v>68</v>
      </c>
      <c r="G33" s="24">
        <v>69</v>
      </c>
      <c r="H33" s="24">
        <v>72</v>
      </c>
      <c r="I33" s="24">
        <v>80</v>
      </c>
      <c r="J33" s="24">
        <v>61</v>
      </c>
      <c r="K33" s="24">
        <f t="shared" si="0"/>
        <v>67.599999999999994</v>
      </c>
    </row>
    <row r="34" spans="1:11" ht="18" x14ac:dyDescent="0.25">
      <c r="A34" s="24">
        <v>30</v>
      </c>
      <c r="B34" s="28">
        <v>17681639</v>
      </c>
      <c r="C34" s="61" t="s">
        <v>370</v>
      </c>
      <c r="D34" s="29" t="s">
        <v>69</v>
      </c>
      <c r="E34" s="24">
        <v>59</v>
      </c>
      <c r="F34" s="24">
        <v>62</v>
      </c>
      <c r="G34" s="24">
        <v>71</v>
      </c>
      <c r="H34" s="24">
        <v>68</v>
      </c>
      <c r="I34" s="24">
        <v>53</v>
      </c>
      <c r="J34" s="24">
        <v>62</v>
      </c>
      <c r="K34" s="24">
        <f t="shared" si="0"/>
        <v>62.6</v>
      </c>
    </row>
    <row r="35" spans="1:11" ht="18" x14ac:dyDescent="0.25">
      <c r="A35" s="24">
        <v>31</v>
      </c>
      <c r="B35" s="28">
        <v>17681635</v>
      </c>
      <c r="C35" s="61" t="s">
        <v>372</v>
      </c>
      <c r="D35" s="29" t="s">
        <v>65</v>
      </c>
      <c r="E35" s="24">
        <v>53</v>
      </c>
      <c r="F35" s="24">
        <v>59</v>
      </c>
      <c r="G35" s="24">
        <v>63</v>
      </c>
      <c r="H35" s="24">
        <v>64</v>
      </c>
      <c r="I35" s="24">
        <v>52</v>
      </c>
      <c r="J35" s="24">
        <v>64</v>
      </c>
      <c r="K35" s="24">
        <f t="shared" si="0"/>
        <v>58.2</v>
      </c>
    </row>
  </sheetData>
  <sortState ref="A5:K35">
    <sortCondition descending="1" ref="K5"/>
  </sortState>
  <mergeCells count="3">
    <mergeCell ref="A3:K3"/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0F7E-FB7C-48BD-A4B5-A2E208C1CA25}">
  <dimension ref="A1:O20"/>
  <sheetViews>
    <sheetView workbookViewId="0">
      <selection activeCell="F23" sqref="F23"/>
    </sheetView>
  </sheetViews>
  <sheetFormatPr defaultRowHeight="15" x14ac:dyDescent="0.25"/>
  <cols>
    <col min="1" max="1" width="11.7109375" bestFit="1" customWidth="1"/>
    <col min="2" max="2" width="18.140625" bestFit="1" customWidth="1"/>
    <col min="3" max="3" width="18.140625" customWidth="1"/>
    <col min="4" max="4" width="30.42578125" bestFit="1" customWidth="1"/>
    <col min="5" max="5" width="11.140625" bestFit="1" customWidth="1"/>
    <col min="6" max="6" width="11" bestFit="1" customWidth="1"/>
    <col min="7" max="7" width="13.5703125" bestFit="1" customWidth="1"/>
    <col min="8" max="8" width="18.85546875" bestFit="1" customWidth="1"/>
    <col min="9" max="9" width="14.5703125" bestFit="1" customWidth="1"/>
    <col min="10" max="10" width="13.85546875" bestFit="1" customWidth="1"/>
    <col min="11" max="11" width="22.42578125" bestFit="1" customWidth="1"/>
  </cols>
  <sheetData>
    <row r="1" spans="1:15" ht="18.75" x14ac:dyDescent="0.25">
      <c r="A1" s="48"/>
      <c r="B1" s="48"/>
      <c r="C1" s="48"/>
      <c r="D1" s="62" t="s">
        <v>297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.75" x14ac:dyDescent="0.25">
      <c r="A2" s="48"/>
      <c r="B2" s="48"/>
      <c r="C2" s="48"/>
      <c r="D2" s="62" t="s">
        <v>373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39" t="s">
        <v>206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7"/>
    </row>
    <row r="4" spans="1:15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2"/>
    </row>
    <row r="5" spans="1:15" ht="18.75" x14ac:dyDescent="0.3">
      <c r="A5" s="24" t="s">
        <v>374</v>
      </c>
      <c r="B5" s="24" t="s">
        <v>375</v>
      </c>
      <c r="C5" s="59" t="s">
        <v>300</v>
      </c>
      <c r="D5" s="24" t="s">
        <v>99</v>
      </c>
      <c r="E5" s="24" t="s">
        <v>301</v>
      </c>
      <c r="F5" s="24" t="s">
        <v>302</v>
      </c>
      <c r="G5" s="24" t="s">
        <v>303</v>
      </c>
      <c r="H5" s="24" t="s">
        <v>388</v>
      </c>
      <c r="I5" s="24" t="s">
        <v>389</v>
      </c>
      <c r="J5" s="24" t="s">
        <v>390</v>
      </c>
      <c r="K5" s="24" t="s">
        <v>344</v>
      </c>
      <c r="L5" s="24" t="s">
        <v>7</v>
      </c>
    </row>
    <row r="6" spans="1:15" ht="18" x14ac:dyDescent="0.25">
      <c r="A6" s="25">
        <v>1</v>
      </c>
      <c r="B6" s="26">
        <v>17681683</v>
      </c>
      <c r="C6" s="60" t="s">
        <v>376</v>
      </c>
      <c r="D6" s="27" t="s">
        <v>75</v>
      </c>
      <c r="E6" s="25">
        <v>85</v>
      </c>
      <c r="F6" s="25">
        <v>85</v>
      </c>
      <c r="G6" s="25"/>
      <c r="H6" s="25">
        <v>80</v>
      </c>
      <c r="I6" s="25">
        <v>85</v>
      </c>
      <c r="J6" s="25">
        <v>90</v>
      </c>
      <c r="K6" s="25">
        <v>75</v>
      </c>
      <c r="L6" s="25">
        <f>(E6+F6+G6+H6+I6+J6)/5</f>
        <v>85</v>
      </c>
    </row>
    <row r="7" spans="1:15" ht="18" x14ac:dyDescent="0.25">
      <c r="A7" s="25">
        <v>2</v>
      </c>
      <c r="B7" s="26">
        <v>17681674</v>
      </c>
      <c r="C7" s="60" t="s">
        <v>377</v>
      </c>
      <c r="D7" s="27" t="s">
        <v>76</v>
      </c>
      <c r="E7" s="25">
        <v>87</v>
      </c>
      <c r="F7" s="25"/>
      <c r="G7" s="25">
        <v>75</v>
      </c>
      <c r="H7" s="25">
        <v>86</v>
      </c>
      <c r="I7" s="25">
        <v>86</v>
      </c>
      <c r="J7" s="25">
        <v>82</v>
      </c>
      <c r="K7" s="25">
        <v>87</v>
      </c>
      <c r="L7" s="25">
        <f t="shared" ref="L7:L19" si="0">(E7+F7+G7+H7+I7+J7)/5</f>
        <v>83.2</v>
      </c>
    </row>
    <row r="8" spans="1:15" ht="18" x14ac:dyDescent="0.25">
      <c r="A8" s="25">
        <v>3</v>
      </c>
      <c r="B8" s="26">
        <v>17681677</v>
      </c>
      <c r="C8" s="60" t="s">
        <v>378</v>
      </c>
      <c r="D8" s="27" t="s">
        <v>77</v>
      </c>
      <c r="E8" s="25">
        <v>82</v>
      </c>
      <c r="F8" s="25">
        <v>85</v>
      </c>
      <c r="G8" s="25"/>
      <c r="H8" s="25">
        <v>85</v>
      </c>
      <c r="I8" s="25">
        <v>85</v>
      </c>
      <c r="J8" s="25">
        <v>77</v>
      </c>
      <c r="K8" s="25">
        <v>88</v>
      </c>
      <c r="L8" s="25">
        <f t="shared" si="0"/>
        <v>82.8</v>
      </c>
    </row>
    <row r="9" spans="1:15" ht="18" x14ac:dyDescent="0.25">
      <c r="A9" s="24">
        <v>4</v>
      </c>
      <c r="B9" s="28">
        <v>17681678</v>
      </c>
      <c r="C9" s="61" t="s">
        <v>356</v>
      </c>
      <c r="D9" s="29" t="s">
        <v>44</v>
      </c>
      <c r="E9" s="24">
        <v>86</v>
      </c>
      <c r="F9" s="24"/>
      <c r="G9" s="24">
        <v>79</v>
      </c>
      <c r="H9" s="24">
        <v>85</v>
      </c>
      <c r="I9" s="24">
        <v>79</v>
      </c>
      <c r="J9" s="24">
        <v>78</v>
      </c>
      <c r="K9" s="24">
        <v>90</v>
      </c>
      <c r="L9" s="24">
        <f t="shared" si="0"/>
        <v>81.400000000000006</v>
      </c>
    </row>
    <row r="10" spans="1:15" ht="18" x14ac:dyDescent="0.25">
      <c r="A10" s="24">
        <v>5</v>
      </c>
      <c r="B10" s="28">
        <v>17681676</v>
      </c>
      <c r="C10" s="61" t="s">
        <v>379</v>
      </c>
      <c r="D10" s="29" t="s">
        <v>78</v>
      </c>
      <c r="E10" s="24">
        <v>81</v>
      </c>
      <c r="F10" s="24"/>
      <c r="G10" s="24">
        <v>83</v>
      </c>
      <c r="H10" s="24">
        <v>85</v>
      </c>
      <c r="I10" s="24">
        <v>76</v>
      </c>
      <c r="J10" s="24">
        <v>76</v>
      </c>
      <c r="K10" s="24">
        <v>92</v>
      </c>
      <c r="L10" s="24">
        <f t="shared" si="0"/>
        <v>80.2</v>
      </c>
    </row>
    <row r="11" spans="1:15" ht="18" x14ac:dyDescent="0.25">
      <c r="A11" s="24">
        <v>6</v>
      </c>
      <c r="B11" s="28">
        <v>17681686</v>
      </c>
      <c r="C11" s="61" t="s">
        <v>380</v>
      </c>
      <c r="D11" s="29" t="s">
        <v>79</v>
      </c>
      <c r="E11" s="24">
        <v>85</v>
      </c>
      <c r="F11" s="24">
        <v>79</v>
      </c>
      <c r="G11" s="24"/>
      <c r="H11" s="24">
        <v>78</v>
      </c>
      <c r="I11" s="24">
        <v>70</v>
      </c>
      <c r="J11" s="24">
        <v>79</v>
      </c>
      <c r="K11" s="24">
        <v>75</v>
      </c>
      <c r="L11" s="24">
        <f t="shared" si="0"/>
        <v>78.2</v>
      </c>
    </row>
    <row r="12" spans="1:15" ht="18" x14ac:dyDescent="0.25">
      <c r="A12" s="24">
        <v>7</v>
      </c>
      <c r="B12" s="28">
        <v>17681685</v>
      </c>
      <c r="C12" s="61" t="s">
        <v>381</v>
      </c>
      <c r="D12" s="29" t="s">
        <v>80</v>
      </c>
      <c r="E12" s="24">
        <v>70</v>
      </c>
      <c r="F12" s="24"/>
      <c r="G12" s="24">
        <v>68</v>
      </c>
      <c r="H12" s="24">
        <v>76</v>
      </c>
      <c r="I12" s="24">
        <v>87</v>
      </c>
      <c r="J12" s="24">
        <v>70</v>
      </c>
      <c r="K12" s="24">
        <v>74</v>
      </c>
      <c r="L12" s="24">
        <f t="shared" si="0"/>
        <v>74.2</v>
      </c>
    </row>
    <row r="13" spans="1:15" ht="18" x14ac:dyDescent="0.25">
      <c r="A13" s="24">
        <v>8</v>
      </c>
      <c r="B13" s="28">
        <v>17681673</v>
      </c>
      <c r="C13" s="61" t="s">
        <v>382</v>
      </c>
      <c r="D13" s="29" t="s">
        <v>81</v>
      </c>
      <c r="E13" s="24">
        <v>76</v>
      </c>
      <c r="F13" s="24">
        <v>74</v>
      </c>
      <c r="G13" s="24"/>
      <c r="H13" s="24">
        <v>72</v>
      </c>
      <c r="I13" s="24">
        <v>59</v>
      </c>
      <c r="J13" s="24">
        <v>57</v>
      </c>
      <c r="K13" s="24">
        <v>86</v>
      </c>
      <c r="L13" s="24">
        <f t="shared" si="0"/>
        <v>67.599999999999994</v>
      </c>
    </row>
    <row r="14" spans="1:15" ht="18" x14ac:dyDescent="0.25">
      <c r="A14" s="24">
        <v>9</v>
      </c>
      <c r="B14" s="28">
        <v>17681679</v>
      </c>
      <c r="C14" s="61" t="s">
        <v>383</v>
      </c>
      <c r="D14" s="29" t="s">
        <v>82</v>
      </c>
      <c r="E14" s="24">
        <v>76</v>
      </c>
      <c r="F14" s="24">
        <v>73</v>
      </c>
      <c r="G14" s="24"/>
      <c r="H14" s="24">
        <v>71</v>
      </c>
      <c r="I14" s="24">
        <v>48</v>
      </c>
      <c r="J14" s="24">
        <v>66</v>
      </c>
      <c r="K14" s="24">
        <v>83</v>
      </c>
      <c r="L14" s="24">
        <f t="shared" si="0"/>
        <v>66.8</v>
      </c>
    </row>
    <row r="15" spans="1:15" ht="18" x14ac:dyDescent="0.25">
      <c r="A15" s="24">
        <v>10</v>
      </c>
      <c r="B15" s="28">
        <v>17681681</v>
      </c>
      <c r="C15" s="61" t="s">
        <v>384</v>
      </c>
      <c r="D15" s="29" t="s">
        <v>83</v>
      </c>
      <c r="E15" s="24">
        <v>79</v>
      </c>
      <c r="F15" s="24">
        <v>69</v>
      </c>
      <c r="G15" s="24"/>
      <c r="H15" s="24">
        <v>68</v>
      </c>
      <c r="I15" s="24">
        <v>60</v>
      </c>
      <c r="J15" s="24">
        <v>57</v>
      </c>
      <c r="K15" s="24">
        <v>70</v>
      </c>
      <c r="L15" s="24">
        <f t="shared" si="0"/>
        <v>66.599999999999994</v>
      </c>
    </row>
    <row r="16" spans="1:15" ht="18" x14ac:dyDescent="0.25">
      <c r="A16" s="24">
        <v>11</v>
      </c>
      <c r="B16" s="28">
        <v>17681684</v>
      </c>
      <c r="C16" s="61" t="s">
        <v>348</v>
      </c>
      <c r="D16" s="29" t="s">
        <v>66</v>
      </c>
      <c r="E16" s="24">
        <v>80</v>
      </c>
      <c r="F16" s="24">
        <v>74</v>
      </c>
      <c r="G16" s="24"/>
      <c r="H16" s="24">
        <v>72</v>
      </c>
      <c r="I16" s="24">
        <v>41</v>
      </c>
      <c r="J16" s="24">
        <v>65</v>
      </c>
      <c r="K16" s="24">
        <v>78</v>
      </c>
      <c r="L16" s="24">
        <f t="shared" si="0"/>
        <v>66.400000000000006</v>
      </c>
    </row>
    <row r="17" spans="1:12" ht="18" x14ac:dyDescent="0.25">
      <c r="A17" s="24">
        <v>12</v>
      </c>
      <c r="B17" s="28">
        <v>17681675</v>
      </c>
      <c r="C17" s="61" t="s">
        <v>385</v>
      </c>
      <c r="D17" s="29" t="s">
        <v>84</v>
      </c>
      <c r="E17" s="24">
        <v>71</v>
      </c>
      <c r="F17" s="24">
        <v>72</v>
      </c>
      <c r="G17" s="24"/>
      <c r="H17" s="24">
        <v>69</v>
      </c>
      <c r="I17" s="24">
        <v>57</v>
      </c>
      <c r="J17" s="24">
        <v>51</v>
      </c>
      <c r="K17" s="24">
        <v>85</v>
      </c>
      <c r="L17" s="24">
        <f t="shared" si="0"/>
        <v>64</v>
      </c>
    </row>
    <row r="18" spans="1:12" ht="18" x14ac:dyDescent="0.25">
      <c r="A18" s="24">
        <v>13</v>
      </c>
      <c r="B18" s="28">
        <v>17681680</v>
      </c>
      <c r="C18" s="61" t="s">
        <v>386</v>
      </c>
      <c r="D18" s="29" t="s">
        <v>85</v>
      </c>
      <c r="E18" s="24">
        <v>73</v>
      </c>
      <c r="F18" s="24">
        <v>64</v>
      </c>
      <c r="G18" s="24"/>
      <c r="H18" s="24">
        <v>63</v>
      </c>
      <c r="I18" s="24">
        <v>50</v>
      </c>
      <c r="J18" s="24">
        <v>61</v>
      </c>
      <c r="K18" s="24">
        <v>64</v>
      </c>
      <c r="L18" s="24">
        <f t="shared" si="0"/>
        <v>62.2</v>
      </c>
    </row>
    <row r="19" spans="1:12" ht="18" x14ac:dyDescent="0.25">
      <c r="A19" s="24">
        <v>14</v>
      </c>
      <c r="B19" s="28">
        <v>17681682</v>
      </c>
      <c r="C19" s="61" t="s">
        <v>387</v>
      </c>
      <c r="D19" s="29" t="s">
        <v>86</v>
      </c>
      <c r="E19" s="24">
        <v>66</v>
      </c>
      <c r="F19" s="24">
        <v>61</v>
      </c>
      <c r="G19" s="24"/>
      <c r="H19" s="24">
        <v>60</v>
      </c>
      <c r="I19" s="24">
        <v>56</v>
      </c>
      <c r="J19" s="24">
        <v>47</v>
      </c>
      <c r="K19" s="24">
        <v>64</v>
      </c>
      <c r="L19" s="24">
        <f t="shared" si="0"/>
        <v>58</v>
      </c>
    </row>
    <row r="20" spans="1:12" ht="18.75" x14ac:dyDescent="0.3">
      <c r="C20" s="52"/>
    </row>
  </sheetData>
  <mergeCells count="4">
    <mergeCell ref="A3:K3"/>
    <mergeCell ref="A4:K4"/>
    <mergeCell ref="D1:O1"/>
    <mergeCell ref="D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5354-67E5-47E5-B93D-6FD08A39A5DB}">
  <dimension ref="A1:AB998"/>
  <sheetViews>
    <sheetView workbookViewId="0">
      <selection activeCell="I13" sqref="I13"/>
    </sheetView>
  </sheetViews>
  <sheetFormatPr defaultRowHeight="15" x14ac:dyDescent="0.25"/>
  <cols>
    <col min="1" max="1" width="23" bestFit="1" customWidth="1"/>
    <col min="2" max="2" width="14.28515625" bestFit="1" customWidth="1"/>
    <col min="3" max="3" width="14.28515625" customWidth="1"/>
    <col min="5" max="5" width="15.42578125" customWidth="1"/>
  </cols>
  <sheetData>
    <row r="1" spans="1:28" ht="15.75" thickBot="1" x14ac:dyDescent="0.3">
      <c r="B1" s="4"/>
      <c r="C1" s="51"/>
      <c r="D1" s="41" t="s">
        <v>411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46.5" thickBot="1" x14ac:dyDescent="0.35">
      <c r="A2" s="54" t="s">
        <v>393</v>
      </c>
      <c r="B2" s="49" t="s">
        <v>392</v>
      </c>
      <c r="C2" s="63" t="s">
        <v>403</v>
      </c>
      <c r="D2" s="6" t="s">
        <v>391</v>
      </c>
      <c r="E2" s="7" t="s">
        <v>177</v>
      </c>
      <c r="F2" s="7" t="s">
        <v>178</v>
      </c>
      <c r="G2" s="7" t="s">
        <v>179</v>
      </c>
      <c r="H2" s="7" t="s">
        <v>180</v>
      </c>
      <c r="I2" s="7" t="s">
        <v>181</v>
      </c>
      <c r="J2" s="7" t="s">
        <v>182</v>
      </c>
      <c r="K2" s="7" t="s">
        <v>183</v>
      </c>
      <c r="L2" s="7" t="s">
        <v>184</v>
      </c>
      <c r="M2" s="7" t="s">
        <v>185</v>
      </c>
      <c r="N2" s="7" t="s">
        <v>218</v>
      </c>
      <c r="O2" s="7" t="s">
        <v>186</v>
      </c>
      <c r="P2" s="8" t="s">
        <v>201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9.5" thickBot="1" x14ac:dyDescent="0.35">
      <c r="A3" s="54" t="s">
        <v>394</v>
      </c>
      <c r="B3" s="49" t="s">
        <v>187</v>
      </c>
      <c r="C3" s="63" t="s">
        <v>404</v>
      </c>
      <c r="D3" s="6" t="s">
        <v>100</v>
      </c>
      <c r="E3" s="7">
        <v>2</v>
      </c>
      <c r="F3" s="7">
        <v>8</v>
      </c>
      <c r="G3" s="7">
        <v>3</v>
      </c>
      <c r="H3" s="7">
        <v>6</v>
      </c>
      <c r="I3" s="7">
        <v>4</v>
      </c>
      <c r="J3" s="7">
        <v>11</v>
      </c>
      <c r="K3" s="7">
        <v>6</v>
      </c>
      <c r="L3" s="7">
        <v>1</v>
      </c>
      <c r="M3" s="8"/>
      <c r="N3" s="7">
        <v>41</v>
      </c>
      <c r="O3" s="7">
        <v>182</v>
      </c>
      <c r="P3" s="7">
        <v>55.487804879999999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9.5" thickBot="1" x14ac:dyDescent="0.35">
      <c r="A4" s="54" t="s">
        <v>395</v>
      </c>
      <c r="B4" s="49" t="s">
        <v>188</v>
      </c>
      <c r="C4" s="63" t="s">
        <v>405</v>
      </c>
      <c r="D4" s="6" t="s">
        <v>2</v>
      </c>
      <c r="E4" s="7">
        <v>4</v>
      </c>
      <c r="F4" s="7">
        <v>8</v>
      </c>
      <c r="G4" s="7">
        <v>3</v>
      </c>
      <c r="H4" s="7">
        <v>6</v>
      </c>
      <c r="I4" s="7">
        <v>7</v>
      </c>
      <c r="J4" s="7">
        <v>4</v>
      </c>
      <c r="K4" s="7">
        <v>1</v>
      </c>
      <c r="L4" s="7">
        <v>1</v>
      </c>
      <c r="M4" s="7">
        <v>0</v>
      </c>
      <c r="N4" s="7">
        <v>34</v>
      </c>
      <c r="O4" s="7">
        <v>179</v>
      </c>
      <c r="P4" s="7">
        <v>65.808823529999998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9.5" thickBot="1" x14ac:dyDescent="0.35">
      <c r="A5" s="54" t="s">
        <v>396</v>
      </c>
      <c r="B5" s="49" t="s">
        <v>189</v>
      </c>
      <c r="C5" s="63" t="s">
        <v>406</v>
      </c>
      <c r="D5" s="6" t="s">
        <v>3</v>
      </c>
      <c r="E5" s="7">
        <v>8</v>
      </c>
      <c r="F5" s="7">
        <v>10</v>
      </c>
      <c r="G5" s="7">
        <v>7</v>
      </c>
      <c r="H5" s="7">
        <v>9</v>
      </c>
      <c r="I5" s="7">
        <v>6</v>
      </c>
      <c r="J5" s="7">
        <v>1</v>
      </c>
      <c r="K5" s="7">
        <v>0</v>
      </c>
      <c r="L5" s="7">
        <v>0</v>
      </c>
      <c r="M5" s="7">
        <v>0</v>
      </c>
      <c r="N5" s="7">
        <v>41</v>
      </c>
      <c r="O5" s="7">
        <v>248</v>
      </c>
      <c r="P5" s="7">
        <v>75.609756099999998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31.5" thickBot="1" x14ac:dyDescent="0.35">
      <c r="A6" s="54" t="s">
        <v>397</v>
      </c>
      <c r="B6" s="49" t="s">
        <v>190</v>
      </c>
      <c r="C6" s="63" t="s">
        <v>407</v>
      </c>
      <c r="D6" s="6" t="s">
        <v>191</v>
      </c>
      <c r="E6" s="7">
        <v>1</v>
      </c>
      <c r="F6" s="7">
        <v>4</v>
      </c>
      <c r="G6" s="7">
        <v>3</v>
      </c>
      <c r="H6" s="7">
        <v>9</v>
      </c>
      <c r="I6" s="7">
        <v>3</v>
      </c>
      <c r="J6" s="7">
        <v>9</v>
      </c>
      <c r="K6" s="7">
        <v>9</v>
      </c>
      <c r="L6" s="7">
        <v>2</v>
      </c>
      <c r="M6" s="7">
        <v>1</v>
      </c>
      <c r="N6" s="7">
        <v>41</v>
      </c>
      <c r="O6" s="7">
        <v>158</v>
      </c>
      <c r="P6" s="7">
        <v>48.170731709999998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1.5" thickBot="1" x14ac:dyDescent="0.35">
      <c r="A7" s="54" t="s">
        <v>398</v>
      </c>
      <c r="B7" s="49" t="s">
        <v>192</v>
      </c>
      <c r="C7" s="63" t="s">
        <v>408</v>
      </c>
      <c r="D7" s="6" t="s">
        <v>193</v>
      </c>
      <c r="E7" s="7">
        <v>1</v>
      </c>
      <c r="F7" s="7">
        <v>2</v>
      </c>
      <c r="G7" s="7">
        <v>2</v>
      </c>
      <c r="H7" s="7">
        <v>0</v>
      </c>
      <c r="I7" s="7">
        <v>1</v>
      </c>
      <c r="J7" s="7">
        <v>1</v>
      </c>
      <c r="K7" s="7">
        <v>0</v>
      </c>
      <c r="L7" s="7">
        <v>0</v>
      </c>
      <c r="M7" s="7">
        <v>0</v>
      </c>
      <c r="N7" s="7">
        <v>7</v>
      </c>
      <c r="O7" s="7">
        <v>41</v>
      </c>
      <c r="P7" s="7">
        <v>73.214285709999999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38.25" thickBot="1" x14ac:dyDescent="0.35">
      <c r="A8" s="54" t="s">
        <v>399</v>
      </c>
      <c r="B8" s="49" t="s">
        <v>194</v>
      </c>
      <c r="C8" s="63" t="s">
        <v>409</v>
      </c>
      <c r="D8" s="6" t="s">
        <v>101</v>
      </c>
      <c r="E8" s="7">
        <v>8</v>
      </c>
      <c r="F8" s="7">
        <v>8</v>
      </c>
      <c r="G8" s="7">
        <v>7</v>
      </c>
      <c r="H8" s="7">
        <v>6</v>
      </c>
      <c r="I8" s="7">
        <v>6</v>
      </c>
      <c r="J8" s="7">
        <v>4</v>
      </c>
      <c r="K8" s="7">
        <v>2</v>
      </c>
      <c r="L8" s="7">
        <v>0</v>
      </c>
      <c r="M8" s="7">
        <v>0</v>
      </c>
      <c r="N8" s="7">
        <v>41</v>
      </c>
      <c r="O8" s="7">
        <v>232</v>
      </c>
      <c r="P8" s="7">
        <v>70.731707319999998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9.5" thickBot="1" x14ac:dyDescent="0.35">
      <c r="A9" s="54"/>
      <c r="B9" s="50"/>
      <c r="C9" s="64"/>
      <c r="D9" s="41" t="s">
        <v>410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31.5" thickBot="1" x14ac:dyDescent="0.35">
      <c r="A10" s="54" t="s">
        <v>400</v>
      </c>
      <c r="B10" s="49" t="s">
        <v>195</v>
      </c>
      <c r="C10" s="63" t="s">
        <v>404</v>
      </c>
      <c r="D10" s="6" t="s">
        <v>100</v>
      </c>
      <c r="E10" s="7">
        <v>1</v>
      </c>
      <c r="F10" s="7">
        <v>1</v>
      </c>
      <c r="G10" s="7">
        <v>7</v>
      </c>
      <c r="H10" s="7">
        <v>7</v>
      </c>
      <c r="I10" s="7">
        <v>11</v>
      </c>
      <c r="J10" s="7">
        <v>8</v>
      </c>
      <c r="K10" s="7">
        <v>4</v>
      </c>
      <c r="L10" s="7">
        <v>0</v>
      </c>
      <c r="M10" s="7">
        <v>0</v>
      </c>
      <c r="N10" s="7">
        <v>39</v>
      </c>
      <c r="O10" s="7">
        <v>168</v>
      </c>
      <c r="P10" s="7">
        <v>53.84615385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9.5" thickBot="1" x14ac:dyDescent="0.35">
      <c r="A11" s="54" t="s">
        <v>401</v>
      </c>
      <c r="B11" s="49" t="s">
        <v>196</v>
      </c>
      <c r="C11" s="63" t="s">
        <v>405</v>
      </c>
      <c r="D11" s="6" t="s">
        <v>2</v>
      </c>
      <c r="E11" s="7">
        <v>3</v>
      </c>
      <c r="F11" s="7">
        <v>10</v>
      </c>
      <c r="G11" s="7">
        <v>9</v>
      </c>
      <c r="H11" s="7">
        <v>5</v>
      </c>
      <c r="I11" s="7">
        <v>9</v>
      </c>
      <c r="J11" s="7">
        <v>1</v>
      </c>
      <c r="K11" s="7">
        <v>1</v>
      </c>
      <c r="L11" s="7">
        <v>1</v>
      </c>
      <c r="M11" s="7">
        <v>0</v>
      </c>
      <c r="N11" s="7">
        <v>39</v>
      </c>
      <c r="O11" s="7">
        <v>215</v>
      </c>
      <c r="P11" s="7">
        <v>68.910256410000002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31.5" thickBot="1" x14ac:dyDescent="0.35">
      <c r="A12" s="54" t="s">
        <v>402</v>
      </c>
      <c r="B12" s="49" t="s">
        <v>197</v>
      </c>
      <c r="C12" s="63" t="s">
        <v>406</v>
      </c>
      <c r="D12" s="6" t="s">
        <v>3</v>
      </c>
      <c r="E12" s="7">
        <v>7</v>
      </c>
      <c r="F12" s="7">
        <v>5</v>
      </c>
      <c r="G12" s="7">
        <v>11</v>
      </c>
      <c r="H12" s="7">
        <v>4</v>
      </c>
      <c r="I12" s="7">
        <v>10</v>
      </c>
      <c r="J12" s="7">
        <v>2</v>
      </c>
      <c r="K12" s="7">
        <v>0</v>
      </c>
      <c r="L12" s="7">
        <v>0</v>
      </c>
      <c r="M12" s="7">
        <v>0</v>
      </c>
      <c r="N12" s="7">
        <v>39</v>
      </c>
      <c r="O12" s="7">
        <v>223</v>
      </c>
      <c r="P12" s="7">
        <v>71.474358969999997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31.5" thickBot="1" x14ac:dyDescent="0.35">
      <c r="A13" s="54" t="s">
        <v>397</v>
      </c>
      <c r="B13" s="49" t="s">
        <v>190</v>
      </c>
      <c r="C13" s="63" t="s">
        <v>407</v>
      </c>
      <c r="D13" s="6" t="s">
        <v>191</v>
      </c>
      <c r="E13" s="7">
        <v>1</v>
      </c>
      <c r="F13" s="7">
        <v>3</v>
      </c>
      <c r="G13" s="7">
        <v>3</v>
      </c>
      <c r="H13" s="7">
        <v>5</v>
      </c>
      <c r="I13" s="7">
        <v>10</v>
      </c>
      <c r="J13" s="7">
        <v>8</v>
      </c>
      <c r="K13" s="7">
        <v>7</v>
      </c>
      <c r="L13" s="7">
        <v>2</v>
      </c>
      <c r="M13" s="7">
        <v>0</v>
      </c>
      <c r="N13" s="7">
        <v>39</v>
      </c>
      <c r="O13" s="7">
        <v>152</v>
      </c>
      <c r="P13" s="7">
        <v>48.717948720000003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38.25" thickBot="1" x14ac:dyDescent="0.35">
      <c r="A14" s="54" t="s">
        <v>399</v>
      </c>
      <c r="B14" s="49" t="s">
        <v>198</v>
      </c>
      <c r="C14" s="63" t="s">
        <v>409</v>
      </c>
      <c r="D14" s="6" t="s">
        <v>101</v>
      </c>
      <c r="E14" s="7">
        <v>9</v>
      </c>
      <c r="F14" s="7">
        <v>4</v>
      </c>
      <c r="G14" s="7">
        <v>12</v>
      </c>
      <c r="H14" s="7">
        <v>4</v>
      </c>
      <c r="I14" s="7">
        <v>6</v>
      </c>
      <c r="J14" s="7">
        <v>2</v>
      </c>
      <c r="K14" s="7">
        <v>1</v>
      </c>
      <c r="L14" s="7">
        <v>1</v>
      </c>
      <c r="M14" s="7">
        <v>0</v>
      </c>
      <c r="N14" s="7">
        <v>39</v>
      </c>
      <c r="O14" s="7">
        <v>225</v>
      </c>
      <c r="P14" s="7">
        <v>72.11538462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 x14ac:dyDescent="0.3">
      <c r="B15" s="5"/>
      <c r="C15" s="5"/>
      <c r="D15" s="5"/>
      <c r="E15" s="16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30.75" thickBot="1" x14ac:dyDescent="0.3">
      <c r="B16" s="5"/>
      <c r="C16" s="14"/>
      <c r="D16" s="14"/>
      <c r="E16" s="18" t="s">
        <v>412</v>
      </c>
      <c r="F16" s="18">
        <v>80</v>
      </c>
      <c r="G16" s="1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28" ht="15.75" thickBot="1" x14ac:dyDescent="0.3">
      <c r="B17" s="5"/>
      <c r="C17" s="14"/>
      <c r="D17" s="14"/>
      <c r="E17" s="13" t="s">
        <v>98</v>
      </c>
      <c r="F17" s="18">
        <v>0</v>
      </c>
      <c r="G17" s="1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2:28" ht="15.75" thickBot="1" x14ac:dyDescent="0.3">
      <c r="B18" s="5"/>
      <c r="C18" s="14"/>
      <c r="D18" s="14"/>
      <c r="E18" s="13" t="s">
        <v>97</v>
      </c>
      <c r="F18" s="18">
        <v>0</v>
      </c>
      <c r="G18" s="1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2:28" ht="15.75" thickBot="1" x14ac:dyDescent="0.3">
      <c r="B19" s="5"/>
      <c r="C19" s="14"/>
      <c r="D19" s="14"/>
      <c r="E19" s="13" t="s">
        <v>96</v>
      </c>
      <c r="F19" s="18">
        <v>0</v>
      </c>
      <c r="G19" s="1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 ht="15.75" thickBot="1" x14ac:dyDescent="0.3">
      <c r="B20" s="5"/>
      <c r="C20" s="14"/>
      <c r="D20" s="14"/>
      <c r="E20" s="13" t="s">
        <v>95</v>
      </c>
      <c r="F20" s="18">
        <v>1</v>
      </c>
      <c r="G20" s="1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2:28" ht="15.75" thickBot="1" x14ac:dyDescent="0.3">
      <c r="B21" s="5"/>
      <c r="C21" s="14"/>
      <c r="D21" s="14"/>
      <c r="E21" s="13" t="s">
        <v>94</v>
      </c>
      <c r="F21" s="18">
        <v>13</v>
      </c>
      <c r="G21" s="1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2:28" ht="15.75" thickBot="1" x14ac:dyDescent="0.3">
      <c r="B22" s="5"/>
      <c r="C22" s="14"/>
      <c r="D22" s="14"/>
      <c r="E22" s="13" t="s">
        <v>93</v>
      </c>
      <c r="F22" s="18">
        <v>27</v>
      </c>
      <c r="G22" s="1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2:28" ht="15.75" thickBot="1" x14ac:dyDescent="0.3">
      <c r="B23" s="5"/>
      <c r="C23" s="14"/>
      <c r="D23" s="14"/>
      <c r="E23" s="13" t="s">
        <v>92</v>
      </c>
      <c r="F23" s="18">
        <v>17</v>
      </c>
      <c r="G23" s="1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2:28" ht="15.75" thickBot="1" x14ac:dyDescent="0.3">
      <c r="B24" s="5"/>
      <c r="C24" s="14"/>
      <c r="D24" s="14"/>
      <c r="E24" s="13" t="s">
        <v>91</v>
      </c>
      <c r="F24" s="18">
        <v>19</v>
      </c>
      <c r="G24" s="1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2:28" ht="15.75" thickBot="1" x14ac:dyDescent="0.3">
      <c r="B25" s="5"/>
      <c r="C25" s="14"/>
      <c r="D25" s="14"/>
      <c r="E25" s="13" t="s">
        <v>90</v>
      </c>
      <c r="F25" s="18">
        <v>3</v>
      </c>
      <c r="G25" s="1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2:28" ht="15.75" thickBot="1" x14ac:dyDescent="0.3">
      <c r="B26" s="5"/>
      <c r="C26" s="14"/>
      <c r="D26" s="14"/>
      <c r="E26" s="18" t="s">
        <v>413</v>
      </c>
      <c r="F26" s="18">
        <v>80</v>
      </c>
      <c r="G26" s="1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 ht="30" customHeight="1" thickBot="1" x14ac:dyDescent="0.45">
      <c r="B27" s="5"/>
      <c r="C27" s="14"/>
      <c r="D27" s="14"/>
      <c r="E27" s="18" t="s">
        <v>201</v>
      </c>
      <c r="F27" s="31">
        <v>63.22</v>
      </c>
      <c r="G27" s="1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28" ht="15.75" thickBot="1" x14ac:dyDescent="0.3">
      <c r="B28" s="5"/>
      <c r="C28" s="5"/>
      <c r="D28" s="5"/>
      <c r="E28" s="17"/>
      <c r="F28" s="1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2:28" ht="15.75" thickBot="1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2:28" ht="15.75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 ht="15.75" thickBot="1" x14ac:dyDescent="0.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28" ht="15.75" thickBot="1" x14ac:dyDescent="0.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 ht="15.75" thickBot="1" x14ac:dyDescent="0.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ht="15.75" thickBot="1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 ht="15.75" thickBot="1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 ht="15.75" thickBot="1" x14ac:dyDescent="0.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2:28" ht="15.75" thickBot="1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28" ht="15.75" thickBot="1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2:28" ht="15.75" thickBot="1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ht="15.75" thickBot="1" x14ac:dyDescent="0.3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2:28" ht="15.75" thickBot="1" x14ac:dyDescent="0.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 ht="15.75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2:28" ht="15.75" thickBot="1" x14ac:dyDescent="0.3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ht="15.75" thickBot="1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2:28" ht="15.75" thickBot="1" x14ac:dyDescent="0.3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2:28" ht="15.75" thickBot="1" x14ac:dyDescent="0.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2:28" ht="15.75" thickBot="1" x14ac:dyDescent="0.3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2:28" ht="15.75" thickBot="1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ht="15.75" thickBot="1" x14ac:dyDescent="0.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2:28" ht="15.75" thickBot="1" x14ac:dyDescent="0.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2:28" ht="15.75" thickBot="1" x14ac:dyDescent="0.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2:28" ht="15.75" thickBot="1" x14ac:dyDescent="0.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2:28" ht="15.75" thickBot="1" x14ac:dyDescent="0.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 ht="15.75" thickBot="1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 ht="15.75" thickBot="1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2:28" ht="15.75" thickBot="1" x14ac:dyDescent="0.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2:28" ht="15.75" thickBot="1" x14ac:dyDescent="0.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2:28" ht="15.75" thickBot="1" x14ac:dyDescent="0.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2:28" ht="15.75" thickBot="1" x14ac:dyDescent="0.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2:28" ht="15.75" thickBot="1" x14ac:dyDescent="0.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2:28" ht="15.75" thickBot="1" x14ac:dyDescent="0.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2:28" ht="15.75" thickBot="1" x14ac:dyDescent="0.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2:28" ht="15.75" thickBot="1" x14ac:dyDescent="0.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 ht="15.75" thickBot="1" x14ac:dyDescent="0.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 ht="15.75" thickBot="1" x14ac:dyDescent="0.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 ht="15.75" thickBot="1" x14ac:dyDescent="0.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2:28" ht="15.75" thickBot="1" x14ac:dyDescent="0.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2:28" ht="15.75" thickBot="1" x14ac:dyDescent="0.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2:28" ht="15.75" thickBot="1" x14ac:dyDescent="0.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2:28" ht="15.75" thickBot="1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2:28" ht="15.75" thickBot="1" x14ac:dyDescent="0.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2:28" ht="15.75" thickBot="1" x14ac:dyDescent="0.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2:28" ht="15.75" thickBot="1" x14ac:dyDescent="0.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2:28" ht="15.75" thickBot="1" x14ac:dyDescent="0.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2:28" ht="15.75" thickBot="1" x14ac:dyDescent="0.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2:28" ht="15.75" thickBot="1" x14ac:dyDescent="0.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2:28" ht="15.75" thickBot="1" x14ac:dyDescent="0.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2:28" ht="15.75" thickBot="1" x14ac:dyDescent="0.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 ht="15.75" thickBot="1" x14ac:dyDescent="0.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2:28" ht="15.75" thickBot="1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2:28" ht="15.75" thickBot="1" x14ac:dyDescent="0.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2:28" ht="15.75" thickBot="1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2:28" ht="15.75" thickBot="1" x14ac:dyDescent="0.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2:28" ht="15.75" thickBot="1" x14ac:dyDescent="0.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2:28" ht="15.75" thickBot="1" x14ac:dyDescent="0.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2:28" ht="15.75" thickBot="1" x14ac:dyDescent="0.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2:28" ht="15.75" thickBot="1" x14ac:dyDescent="0.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2:28" ht="15.75" thickBot="1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2:28" ht="15.75" thickBot="1" x14ac:dyDescent="0.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2:28" ht="15.75" thickBot="1" x14ac:dyDescent="0.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2:28" ht="15.75" thickBot="1" x14ac:dyDescent="0.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2:28" ht="15.75" thickBot="1" x14ac:dyDescent="0.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2:28" ht="15.75" thickBot="1" x14ac:dyDescent="0.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2:28" ht="15.75" thickBot="1" x14ac:dyDescent="0.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2:28" ht="15.75" thickBot="1" x14ac:dyDescent="0.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2:28" ht="15.75" thickBot="1" x14ac:dyDescent="0.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2:28" ht="15.75" thickBot="1" x14ac:dyDescent="0.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 ht="15.75" thickBot="1" x14ac:dyDescent="0.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2:28" ht="15.75" thickBot="1" x14ac:dyDescent="0.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2:28" ht="15.75" thickBot="1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2:28" ht="15.75" thickBot="1" x14ac:dyDescent="0.3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2:28" ht="15.75" thickBot="1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2:28" ht="15.75" thickBot="1" x14ac:dyDescent="0.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2:28" ht="15.75" thickBot="1" x14ac:dyDescent="0.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2:28" ht="15.75" thickBot="1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2:28" ht="15.75" thickBot="1" x14ac:dyDescent="0.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2:28" ht="15.75" thickBot="1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2:28" ht="15.75" thickBot="1" x14ac:dyDescent="0.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2:28" ht="15.75" thickBot="1" x14ac:dyDescent="0.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2:28" ht="15.75" thickBot="1" x14ac:dyDescent="0.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2:28" ht="15.75" thickBot="1" x14ac:dyDescent="0.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2:28" ht="15.75" thickBot="1" x14ac:dyDescent="0.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2:28" ht="15.75" thickBot="1" x14ac:dyDescent="0.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2:28" ht="15.75" thickBot="1" x14ac:dyDescent="0.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2:28" ht="15.75" thickBot="1" x14ac:dyDescent="0.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2:28" ht="15.75" thickBot="1" x14ac:dyDescent="0.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2:28" ht="15.75" thickBot="1" x14ac:dyDescent="0.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2:28" ht="15.75" thickBot="1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2:28" ht="15.75" thickBot="1" x14ac:dyDescent="0.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2:28" ht="15.75" thickBot="1" x14ac:dyDescent="0.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2:28" ht="15.75" thickBot="1" x14ac:dyDescent="0.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2:28" ht="15.75" thickBot="1" x14ac:dyDescent="0.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2:28" ht="15.75" thickBot="1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2:28" ht="15.75" thickBot="1" x14ac:dyDescent="0.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2:28" ht="15.75" thickBot="1" x14ac:dyDescent="0.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2:28" ht="15.75" thickBot="1" x14ac:dyDescent="0.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2:28" ht="15.75" thickBot="1" x14ac:dyDescent="0.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2:28" ht="15.75" thickBot="1" x14ac:dyDescent="0.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2:28" ht="15.75" thickBot="1" x14ac:dyDescent="0.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2:28" ht="15.75" thickBot="1" x14ac:dyDescent="0.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2:28" ht="15.75" thickBot="1" x14ac:dyDescent="0.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2:28" ht="15.75" thickBot="1" x14ac:dyDescent="0.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2:28" ht="15.75" thickBot="1" x14ac:dyDescent="0.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2:28" ht="15.75" thickBot="1" x14ac:dyDescent="0.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2:28" ht="15.75" thickBot="1" x14ac:dyDescent="0.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2:28" ht="15.75" thickBot="1" x14ac:dyDescent="0.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2:28" ht="15.75" thickBot="1" x14ac:dyDescent="0.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2:28" ht="15.75" thickBot="1" x14ac:dyDescent="0.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2:28" ht="15.75" thickBot="1" x14ac:dyDescent="0.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2:28" ht="15.75" thickBot="1" x14ac:dyDescent="0.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2:28" ht="15.75" thickBot="1" x14ac:dyDescent="0.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2:28" ht="15.75" thickBot="1" x14ac:dyDescent="0.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2:28" ht="15.75" thickBot="1" x14ac:dyDescent="0.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2:28" ht="15.75" thickBot="1" x14ac:dyDescent="0.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2:28" ht="15.75" thickBot="1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2:28" ht="15.75" thickBot="1" x14ac:dyDescent="0.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2:28" ht="15.75" thickBot="1" x14ac:dyDescent="0.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2:28" ht="15.75" thickBot="1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2:28" ht="15.75" thickBot="1" x14ac:dyDescent="0.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2:28" ht="15.75" thickBot="1" x14ac:dyDescent="0.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2:28" ht="15.75" thickBot="1" x14ac:dyDescent="0.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2:28" ht="15.75" thickBot="1" x14ac:dyDescent="0.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2:28" ht="15.75" thickBot="1" x14ac:dyDescent="0.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2:28" ht="15.75" thickBot="1" x14ac:dyDescent="0.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2:28" ht="15.75" thickBot="1" x14ac:dyDescent="0.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2:28" ht="15.75" thickBot="1" x14ac:dyDescent="0.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2:28" ht="15.75" thickBot="1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2:28" ht="15.75" thickBot="1" x14ac:dyDescent="0.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2:28" ht="15.75" thickBot="1" x14ac:dyDescent="0.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2:28" ht="15.75" thickBot="1" x14ac:dyDescent="0.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2:28" ht="15.75" thickBot="1" x14ac:dyDescent="0.3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2:28" ht="15.75" thickBot="1" x14ac:dyDescent="0.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2:28" ht="15.75" thickBot="1" x14ac:dyDescent="0.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2:28" ht="15.75" thickBot="1" x14ac:dyDescent="0.3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2:28" ht="15.75" thickBot="1" x14ac:dyDescent="0.3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2:28" ht="15.75" thickBot="1" x14ac:dyDescent="0.3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2:28" ht="15.75" thickBot="1" x14ac:dyDescent="0.3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2:28" ht="15.75" thickBot="1" x14ac:dyDescent="0.3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2:28" ht="15.75" thickBot="1" x14ac:dyDescent="0.3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2:28" ht="15.75" thickBot="1" x14ac:dyDescent="0.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2:28" ht="15.75" thickBot="1" x14ac:dyDescent="0.3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2:28" ht="15.75" thickBot="1" x14ac:dyDescent="0.3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2:28" ht="15.75" thickBot="1" x14ac:dyDescent="0.3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2:28" ht="15.75" thickBot="1" x14ac:dyDescent="0.3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2:28" ht="15.75" thickBot="1" x14ac:dyDescent="0.3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2:28" ht="15.75" thickBot="1" x14ac:dyDescent="0.3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2:28" ht="15.75" thickBot="1" x14ac:dyDescent="0.3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2:28" ht="15.75" thickBot="1" x14ac:dyDescent="0.3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2:28" ht="15.75" thickBot="1" x14ac:dyDescent="0.3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2:28" ht="15.75" thickBot="1" x14ac:dyDescent="0.3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2:28" ht="15.75" thickBot="1" x14ac:dyDescent="0.3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2:28" ht="15.75" thickBot="1" x14ac:dyDescent="0.3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2:28" ht="15.75" thickBot="1" x14ac:dyDescent="0.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2:28" ht="15.75" thickBot="1" x14ac:dyDescent="0.3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2:28" ht="15.75" thickBot="1" x14ac:dyDescent="0.3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2:28" ht="15.75" thickBot="1" x14ac:dyDescent="0.3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2:28" ht="15.75" thickBot="1" x14ac:dyDescent="0.3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2:28" ht="15.75" thickBot="1" x14ac:dyDescent="0.3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2:28" ht="15.75" thickBot="1" x14ac:dyDescent="0.3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2:28" ht="15.75" thickBot="1" x14ac:dyDescent="0.3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2:28" ht="15.75" thickBot="1" x14ac:dyDescent="0.3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2:28" ht="15.75" thickBot="1" x14ac:dyDescent="0.3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2:28" ht="15.75" thickBot="1" x14ac:dyDescent="0.3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2:28" ht="15.75" thickBot="1" x14ac:dyDescent="0.3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2:28" ht="15.75" thickBot="1" x14ac:dyDescent="0.3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2:28" ht="15.75" thickBot="1" x14ac:dyDescent="0.3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2:28" ht="15.75" thickBot="1" x14ac:dyDescent="0.3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2:28" ht="15.75" thickBot="1" x14ac:dyDescent="0.3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2:28" ht="15.75" thickBot="1" x14ac:dyDescent="0.3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2:28" ht="15.75" thickBot="1" x14ac:dyDescent="0.3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2:28" ht="15.75" thickBot="1" x14ac:dyDescent="0.3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2:28" ht="15.75" thickBot="1" x14ac:dyDescent="0.3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2:28" ht="15.75" thickBot="1" x14ac:dyDescent="0.3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2:28" ht="15.75" thickBot="1" x14ac:dyDescent="0.3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2:28" ht="15.75" thickBot="1" x14ac:dyDescent="0.3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2:28" ht="15.75" thickBot="1" x14ac:dyDescent="0.3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2:28" ht="15.75" thickBot="1" x14ac:dyDescent="0.3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2:28" ht="15.75" thickBot="1" x14ac:dyDescent="0.3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2:28" ht="15.75" thickBot="1" x14ac:dyDescent="0.3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2:28" ht="15.75" thickBot="1" x14ac:dyDescent="0.3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2:28" ht="15.75" thickBot="1" x14ac:dyDescent="0.3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2:28" ht="15.75" thickBot="1" x14ac:dyDescent="0.3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2:28" ht="15.75" thickBot="1" x14ac:dyDescent="0.3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2:28" ht="15.75" thickBot="1" x14ac:dyDescent="0.3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2:28" ht="15.75" thickBot="1" x14ac:dyDescent="0.3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2:28" ht="15.75" thickBot="1" x14ac:dyDescent="0.3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2:28" ht="15.75" thickBot="1" x14ac:dyDescent="0.3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2:28" ht="15.75" thickBot="1" x14ac:dyDescent="0.3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2:28" ht="15.75" thickBot="1" x14ac:dyDescent="0.3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2:28" ht="15.75" thickBot="1" x14ac:dyDescent="0.3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2:28" ht="15.75" thickBot="1" x14ac:dyDescent="0.3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2:28" ht="15.75" thickBot="1" x14ac:dyDescent="0.3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2:28" ht="15.75" thickBot="1" x14ac:dyDescent="0.3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2:28" ht="15.75" thickBot="1" x14ac:dyDescent="0.3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2:28" ht="15.75" thickBot="1" x14ac:dyDescent="0.3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2:28" ht="15.75" thickBot="1" x14ac:dyDescent="0.3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2:28" ht="15.75" thickBot="1" x14ac:dyDescent="0.3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2:28" ht="15.75" thickBot="1" x14ac:dyDescent="0.3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2:28" ht="15.75" thickBot="1" x14ac:dyDescent="0.3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2:28" ht="15.75" thickBot="1" x14ac:dyDescent="0.3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2:28" ht="15.75" thickBot="1" x14ac:dyDescent="0.3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2:28" ht="15.75" thickBot="1" x14ac:dyDescent="0.3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2:28" ht="15.75" thickBot="1" x14ac:dyDescent="0.3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2:28" ht="15.75" thickBot="1" x14ac:dyDescent="0.3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2:28" ht="15.75" thickBot="1" x14ac:dyDescent="0.3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2:28" ht="15.75" thickBot="1" x14ac:dyDescent="0.3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2:28" ht="15.75" thickBot="1" x14ac:dyDescent="0.3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2:28" ht="15.75" thickBot="1" x14ac:dyDescent="0.3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2:28" ht="15.75" thickBot="1" x14ac:dyDescent="0.3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2:28" ht="15.75" thickBot="1" x14ac:dyDescent="0.3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2:28" ht="15.75" thickBot="1" x14ac:dyDescent="0.3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2:28" ht="15.75" thickBot="1" x14ac:dyDescent="0.3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2:28" ht="15.75" thickBot="1" x14ac:dyDescent="0.3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2:28" ht="15.75" thickBot="1" x14ac:dyDescent="0.3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2:28" ht="15.75" thickBot="1" x14ac:dyDescent="0.3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2:28" ht="15.75" thickBot="1" x14ac:dyDescent="0.3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2:28" ht="15.75" thickBot="1" x14ac:dyDescent="0.3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2:28" ht="15.75" thickBot="1" x14ac:dyDescent="0.3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2:28" ht="15.75" thickBot="1" x14ac:dyDescent="0.3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2:28" ht="15.75" thickBot="1" x14ac:dyDescent="0.3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2:28" ht="15.75" thickBot="1" x14ac:dyDescent="0.3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2:28" ht="15.75" thickBot="1" x14ac:dyDescent="0.3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2:28" ht="15.75" thickBot="1" x14ac:dyDescent="0.3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2:28" ht="15.75" thickBot="1" x14ac:dyDescent="0.3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2:28" ht="15.75" thickBot="1" x14ac:dyDescent="0.3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2:28" ht="15.75" thickBot="1" x14ac:dyDescent="0.3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2:28" ht="15.75" thickBot="1" x14ac:dyDescent="0.3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2:28" ht="15.75" thickBot="1" x14ac:dyDescent="0.3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2:28" ht="15.75" thickBot="1" x14ac:dyDescent="0.3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2:28" ht="15.75" thickBot="1" x14ac:dyDescent="0.3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2:28" ht="15.75" thickBot="1" x14ac:dyDescent="0.3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2:28" ht="15.75" thickBot="1" x14ac:dyDescent="0.3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2:28" ht="15.75" thickBot="1" x14ac:dyDescent="0.3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2:28" ht="15.75" thickBot="1" x14ac:dyDescent="0.3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2:28" ht="15.75" thickBot="1" x14ac:dyDescent="0.3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2:28" ht="15.75" thickBot="1" x14ac:dyDescent="0.3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2:28" ht="15.75" thickBot="1" x14ac:dyDescent="0.3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2:28" ht="15.75" thickBot="1" x14ac:dyDescent="0.3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2:28" ht="15.75" thickBot="1" x14ac:dyDescent="0.3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2:28" ht="15.75" thickBot="1" x14ac:dyDescent="0.3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2:28" ht="15.75" thickBot="1" x14ac:dyDescent="0.3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2:28" ht="15.75" thickBot="1" x14ac:dyDescent="0.3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2:28" ht="15.75" thickBot="1" x14ac:dyDescent="0.3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2:28" ht="15.75" thickBot="1" x14ac:dyDescent="0.3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2:28" ht="15.75" thickBot="1" x14ac:dyDescent="0.3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2:28" ht="15.75" thickBot="1" x14ac:dyDescent="0.3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2:28" ht="15.75" thickBot="1" x14ac:dyDescent="0.3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2:28" ht="15.75" thickBot="1" x14ac:dyDescent="0.3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2:28" ht="15.75" thickBot="1" x14ac:dyDescent="0.3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2:28" ht="15.75" thickBot="1" x14ac:dyDescent="0.3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2:28" ht="15.75" thickBot="1" x14ac:dyDescent="0.3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2:28" ht="15.75" thickBot="1" x14ac:dyDescent="0.3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2:28" ht="15.75" thickBot="1" x14ac:dyDescent="0.3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2:28" ht="15.75" thickBot="1" x14ac:dyDescent="0.3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2:28" ht="15.75" thickBot="1" x14ac:dyDescent="0.3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2:28" ht="15.75" thickBot="1" x14ac:dyDescent="0.3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2:28" ht="15.75" thickBot="1" x14ac:dyDescent="0.3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2:28" ht="15.75" thickBot="1" x14ac:dyDescent="0.3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2:28" ht="15.75" thickBot="1" x14ac:dyDescent="0.3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2:28" ht="15.75" thickBot="1" x14ac:dyDescent="0.3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2:28" ht="15.75" thickBot="1" x14ac:dyDescent="0.3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2:28" ht="15.75" thickBot="1" x14ac:dyDescent="0.3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2:28" ht="15.75" thickBot="1" x14ac:dyDescent="0.3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2:28" ht="15.75" thickBot="1" x14ac:dyDescent="0.3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2:28" ht="15.75" thickBot="1" x14ac:dyDescent="0.3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2:28" ht="15.75" thickBot="1" x14ac:dyDescent="0.3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2:28" ht="15.75" thickBot="1" x14ac:dyDescent="0.3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2:28" ht="15.75" thickBot="1" x14ac:dyDescent="0.3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2:28" ht="15.75" thickBot="1" x14ac:dyDescent="0.3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2:28" ht="15.75" thickBot="1" x14ac:dyDescent="0.3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2:28" ht="15.75" thickBot="1" x14ac:dyDescent="0.3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2:28" ht="15.75" thickBot="1" x14ac:dyDescent="0.3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2:28" ht="15.75" thickBot="1" x14ac:dyDescent="0.3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2:28" ht="15.75" thickBot="1" x14ac:dyDescent="0.3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2:28" ht="15.75" thickBot="1" x14ac:dyDescent="0.3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2:28" ht="15.75" thickBot="1" x14ac:dyDescent="0.3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2:28" ht="15.75" thickBot="1" x14ac:dyDescent="0.3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2:28" ht="15.75" thickBot="1" x14ac:dyDescent="0.3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2:28" ht="15.75" thickBot="1" x14ac:dyDescent="0.3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2:28" ht="15.75" thickBot="1" x14ac:dyDescent="0.3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2:28" ht="15.75" thickBot="1" x14ac:dyDescent="0.3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2:28" ht="15.75" thickBot="1" x14ac:dyDescent="0.3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2:28" ht="15.75" thickBot="1" x14ac:dyDescent="0.3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2:28" ht="15.75" thickBot="1" x14ac:dyDescent="0.3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2:28" ht="15.75" thickBot="1" x14ac:dyDescent="0.3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2:28" ht="15.75" thickBot="1" x14ac:dyDescent="0.3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2:28" ht="15.75" thickBot="1" x14ac:dyDescent="0.3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2:28" ht="15.75" thickBot="1" x14ac:dyDescent="0.3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2:28" ht="15.75" thickBot="1" x14ac:dyDescent="0.3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2:28" ht="15.75" thickBot="1" x14ac:dyDescent="0.3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2:28" ht="15.75" thickBot="1" x14ac:dyDescent="0.3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2:28" ht="15.75" thickBot="1" x14ac:dyDescent="0.3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2:28" ht="15.75" thickBot="1" x14ac:dyDescent="0.3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2:28" ht="15.75" thickBot="1" x14ac:dyDescent="0.3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2:28" ht="15.75" thickBot="1" x14ac:dyDescent="0.3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2:28" ht="15.75" thickBot="1" x14ac:dyDescent="0.3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2:28" ht="15.75" thickBot="1" x14ac:dyDescent="0.3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2:28" ht="15.75" thickBot="1" x14ac:dyDescent="0.3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2:28" ht="15.75" thickBot="1" x14ac:dyDescent="0.3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2:28" ht="15.75" thickBot="1" x14ac:dyDescent="0.3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2:28" ht="15.75" thickBot="1" x14ac:dyDescent="0.3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2:28" ht="15.75" thickBot="1" x14ac:dyDescent="0.3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2:28" ht="15.75" thickBot="1" x14ac:dyDescent="0.3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2:28" ht="15.75" thickBot="1" x14ac:dyDescent="0.3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2:28" ht="15.75" thickBot="1" x14ac:dyDescent="0.3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2:28" ht="15.75" thickBot="1" x14ac:dyDescent="0.3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2:28" ht="15.75" thickBot="1" x14ac:dyDescent="0.3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2:28" ht="15.75" thickBot="1" x14ac:dyDescent="0.3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2:28" ht="15.75" thickBot="1" x14ac:dyDescent="0.3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2:28" ht="15.75" thickBot="1" x14ac:dyDescent="0.3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2:28" ht="15.75" thickBot="1" x14ac:dyDescent="0.3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2:28" ht="15.75" thickBot="1" x14ac:dyDescent="0.3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2:28" ht="15.75" thickBot="1" x14ac:dyDescent="0.3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2:28" ht="15.75" thickBot="1" x14ac:dyDescent="0.3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2:28" ht="15.75" thickBot="1" x14ac:dyDescent="0.3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2:28" ht="15.75" thickBot="1" x14ac:dyDescent="0.3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2:28" ht="15.75" thickBot="1" x14ac:dyDescent="0.3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2:28" ht="15.75" thickBot="1" x14ac:dyDescent="0.3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2:28" ht="15.75" thickBot="1" x14ac:dyDescent="0.3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2:28" ht="15.75" thickBot="1" x14ac:dyDescent="0.3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2:28" ht="15.75" thickBot="1" x14ac:dyDescent="0.3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2:28" ht="15.75" thickBot="1" x14ac:dyDescent="0.3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2:28" ht="15.75" thickBot="1" x14ac:dyDescent="0.3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2:28" ht="15.75" thickBot="1" x14ac:dyDescent="0.3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2:28" ht="15.75" thickBot="1" x14ac:dyDescent="0.3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2:28" ht="15.75" thickBot="1" x14ac:dyDescent="0.3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2:28" ht="15.75" thickBot="1" x14ac:dyDescent="0.3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2:28" ht="15.75" thickBot="1" x14ac:dyDescent="0.3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2:28" ht="15.75" thickBot="1" x14ac:dyDescent="0.3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2:28" ht="15.75" thickBot="1" x14ac:dyDescent="0.3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2:28" ht="15.75" thickBot="1" x14ac:dyDescent="0.3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2:28" ht="15.75" thickBot="1" x14ac:dyDescent="0.3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2:28" ht="15.75" thickBot="1" x14ac:dyDescent="0.3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2:28" ht="15.75" thickBot="1" x14ac:dyDescent="0.3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2:28" ht="15.75" thickBot="1" x14ac:dyDescent="0.3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2:28" ht="15.75" thickBot="1" x14ac:dyDescent="0.3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2:28" ht="15.75" thickBot="1" x14ac:dyDescent="0.3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2:28" ht="15.75" thickBot="1" x14ac:dyDescent="0.3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2:28" ht="15.75" thickBot="1" x14ac:dyDescent="0.3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2:28" ht="15.75" thickBot="1" x14ac:dyDescent="0.3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2:28" ht="15.75" thickBot="1" x14ac:dyDescent="0.3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2:28" ht="15.75" thickBot="1" x14ac:dyDescent="0.3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2:28" ht="15.75" thickBot="1" x14ac:dyDescent="0.3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2:28" ht="15.75" thickBot="1" x14ac:dyDescent="0.3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2:28" ht="15.75" thickBot="1" x14ac:dyDescent="0.3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2:28" ht="15.75" thickBot="1" x14ac:dyDescent="0.3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2:28" ht="15.75" thickBot="1" x14ac:dyDescent="0.3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2:28" ht="15.75" thickBot="1" x14ac:dyDescent="0.3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2:28" ht="15.75" thickBot="1" x14ac:dyDescent="0.3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2:28" ht="15.75" thickBot="1" x14ac:dyDescent="0.3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2:28" ht="15.75" thickBot="1" x14ac:dyDescent="0.3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2:28" ht="15.75" thickBot="1" x14ac:dyDescent="0.3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2:28" ht="15.75" thickBot="1" x14ac:dyDescent="0.3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2:28" ht="15.75" thickBot="1" x14ac:dyDescent="0.3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2:28" ht="15.75" thickBot="1" x14ac:dyDescent="0.3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2:28" ht="15.75" thickBot="1" x14ac:dyDescent="0.3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2:28" ht="15.75" thickBot="1" x14ac:dyDescent="0.3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2:28" ht="15.75" thickBot="1" x14ac:dyDescent="0.3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2:28" ht="15.75" thickBot="1" x14ac:dyDescent="0.3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2:28" ht="15.75" thickBot="1" x14ac:dyDescent="0.3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2:28" ht="15.75" thickBot="1" x14ac:dyDescent="0.3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2:28" ht="15.75" thickBot="1" x14ac:dyDescent="0.3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2:28" ht="15.75" thickBot="1" x14ac:dyDescent="0.3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2:28" ht="15.75" thickBot="1" x14ac:dyDescent="0.3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2:28" ht="15.75" thickBot="1" x14ac:dyDescent="0.3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2:28" ht="15.75" thickBot="1" x14ac:dyDescent="0.3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2:28" ht="15.75" thickBot="1" x14ac:dyDescent="0.3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2:28" ht="15.75" thickBot="1" x14ac:dyDescent="0.3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2:28" ht="15.75" thickBot="1" x14ac:dyDescent="0.3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2:28" ht="15.75" thickBot="1" x14ac:dyDescent="0.3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2:28" ht="15.75" thickBot="1" x14ac:dyDescent="0.3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2:28" ht="15.75" thickBot="1" x14ac:dyDescent="0.3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2:28" ht="15.75" thickBot="1" x14ac:dyDescent="0.3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2:28" ht="15.75" thickBot="1" x14ac:dyDescent="0.3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2:28" ht="15.75" thickBot="1" x14ac:dyDescent="0.3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2:28" ht="15.75" thickBot="1" x14ac:dyDescent="0.3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2:28" ht="15.75" thickBot="1" x14ac:dyDescent="0.3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2:28" ht="15.75" thickBot="1" x14ac:dyDescent="0.3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2:28" ht="15.75" thickBot="1" x14ac:dyDescent="0.3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2:28" ht="15.75" thickBot="1" x14ac:dyDescent="0.3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2:28" ht="15.75" thickBot="1" x14ac:dyDescent="0.3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2:28" ht="15.75" thickBot="1" x14ac:dyDescent="0.3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2:28" ht="15.75" thickBot="1" x14ac:dyDescent="0.3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2:28" ht="15.75" thickBot="1" x14ac:dyDescent="0.3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2:28" ht="15.75" thickBot="1" x14ac:dyDescent="0.3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2:28" ht="15.75" thickBot="1" x14ac:dyDescent="0.3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2:28" ht="15.75" thickBot="1" x14ac:dyDescent="0.3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2:28" ht="15.75" thickBot="1" x14ac:dyDescent="0.3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2:28" ht="15.75" thickBot="1" x14ac:dyDescent="0.3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2:28" ht="15.75" thickBot="1" x14ac:dyDescent="0.3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2:28" ht="15.75" thickBot="1" x14ac:dyDescent="0.3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2:28" ht="15.75" thickBot="1" x14ac:dyDescent="0.3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2:28" ht="15.75" thickBot="1" x14ac:dyDescent="0.3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2:28" ht="15.75" thickBot="1" x14ac:dyDescent="0.3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2:28" ht="15.75" thickBot="1" x14ac:dyDescent="0.3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2:28" ht="15.75" thickBot="1" x14ac:dyDescent="0.3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2:28" ht="15.75" thickBot="1" x14ac:dyDescent="0.3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2:28" ht="15.75" thickBot="1" x14ac:dyDescent="0.3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2:28" ht="15.75" thickBot="1" x14ac:dyDescent="0.3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2:28" ht="15.75" thickBot="1" x14ac:dyDescent="0.3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2:28" ht="15.75" thickBot="1" x14ac:dyDescent="0.3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2:28" ht="15.75" thickBot="1" x14ac:dyDescent="0.3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2:28" ht="15.75" thickBot="1" x14ac:dyDescent="0.3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2:28" ht="15.75" thickBot="1" x14ac:dyDescent="0.3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2:28" ht="15.75" thickBot="1" x14ac:dyDescent="0.3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2:28" ht="15.75" thickBot="1" x14ac:dyDescent="0.3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2:28" ht="15.75" thickBot="1" x14ac:dyDescent="0.3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2:28" ht="15.75" thickBot="1" x14ac:dyDescent="0.3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2:28" ht="15.75" thickBot="1" x14ac:dyDescent="0.3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2:28" ht="15.75" thickBot="1" x14ac:dyDescent="0.3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2:28" ht="15.75" thickBot="1" x14ac:dyDescent="0.3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2:28" ht="15.75" thickBot="1" x14ac:dyDescent="0.3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2:28" ht="15.75" thickBot="1" x14ac:dyDescent="0.3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2:28" ht="15.75" thickBot="1" x14ac:dyDescent="0.3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2:28" ht="15.75" thickBot="1" x14ac:dyDescent="0.3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2:28" ht="15.75" thickBot="1" x14ac:dyDescent="0.3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2:28" ht="15.75" thickBot="1" x14ac:dyDescent="0.3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2:28" ht="15.75" thickBot="1" x14ac:dyDescent="0.3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2:28" ht="15.75" thickBot="1" x14ac:dyDescent="0.3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2:28" ht="15.75" thickBot="1" x14ac:dyDescent="0.3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2:28" ht="15.75" thickBot="1" x14ac:dyDescent="0.3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2:28" ht="15.75" thickBot="1" x14ac:dyDescent="0.3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2:28" ht="15.75" thickBot="1" x14ac:dyDescent="0.3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2:28" ht="15.75" thickBot="1" x14ac:dyDescent="0.3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2:28" ht="15.75" thickBot="1" x14ac:dyDescent="0.3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2:28" ht="15.75" thickBot="1" x14ac:dyDescent="0.3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2:28" ht="15.75" thickBot="1" x14ac:dyDescent="0.3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2:28" ht="15.75" thickBot="1" x14ac:dyDescent="0.3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2:28" ht="15.75" thickBot="1" x14ac:dyDescent="0.3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2:28" ht="15.75" thickBot="1" x14ac:dyDescent="0.3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2:28" ht="15.75" thickBot="1" x14ac:dyDescent="0.3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2:28" ht="15.75" thickBot="1" x14ac:dyDescent="0.3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2:28" ht="15.75" thickBot="1" x14ac:dyDescent="0.3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2:28" ht="15.75" thickBot="1" x14ac:dyDescent="0.3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2:28" ht="15.75" thickBot="1" x14ac:dyDescent="0.3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2:28" ht="15.75" thickBot="1" x14ac:dyDescent="0.3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2:28" ht="15.75" thickBot="1" x14ac:dyDescent="0.3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2:28" ht="15.75" thickBot="1" x14ac:dyDescent="0.3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2:28" ht="15.75" thickBot="1" x14ac:dyDescent="0.3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2:28" ht="15.75" thickBot="1" x14ac:dyDescent="0.3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2:28" ht="15.75" thickBot="1" x14ac:dyDescent="0.3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2:28" ht="15.75" thickBot="1" x14ac:dyDescent="0.3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2:28" ht="15.75" thickBot="1" x14ac:dyDescent="0.3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2:28" ht="15.75" thickBot="1" x14ac:dyDescent="0.3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2:28" ht="15.75" thickBot="1" x14ac:dyDescent="0.3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2:28" ht="15.75" thickBot="1" x14ac:dyDescent="0.3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2:28" ht="15.75" thickBot="1" x14ac:dyDescent="0.3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2:28" ht="15.75" thickBot="1" x14ac:dyDescent="0.3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2:28" ht="15.75" thickBot="1" x14ac:dyDescent="0.3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2:28" ht="15.75" thickBot="1" x14ac:dyDescent="0.3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2:28" ht="15.75" thickBot="1" x14ac:dyDescent="0.3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2:28" ht="15.75" thickBot="1" x14ac:dyDescent="0.3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2:28" ht="15.75" thickBot="1" x14ac:dyDescent="0.3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2:28" ht="15.75" thickBot="1" x14ac:dyDescent="0.3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2:28" ht="15.75" thickBot="1" x14ac:dyDescent="0.3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2:28" ht="15.75" thickBot="1" x14ac:dyDescent="0.3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2:28" ht="15.75" thickBot="1" x14ac:dyDescent="0.3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2:28" ht="15.75" thickBot="1" x14ac:dyDescent="0.3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2:28" ht="15.75" thickBot="1" x14ac:dyDescent="0.3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2:28" ht="15.75" thickBot="1" x14ac:dyDescent="0.3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2:28" ht="15.75" thickBot="1" x14ac:dyDescent="0.3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2:28" ht="15.75" thickBot="1" x14ac:dyDescent="0.3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2:28" ht="15.75" thickBot="1" x14ac:dyDescent="0.3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2:28" ht="15.75" thickBot="1" x14ac:dyDescent="0.3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2:28" ht="15.75" thickBot="1" x14ac:dyDescent="0.3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2:28" ht="15.75" thickBot="1" x14ac:dyDescent="0.3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2:28" ht="15.75" thickBot="1" x14ac:dyDescent="0.3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2:28" ht="15.75" thickBot="1" x14ac:dyDescent="0.3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2:28" ht="15.75" thickBot="1" x14ac:dyDescent="0.3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2:28" ht="15.75" thickBot="1" x14ac:dyDescent="0.3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2:28" ht="15.75" thickBot="1" x14ac:dyDescent="0.3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2:28" ht="15.75" thickBot="1" x14ac:dyDescent="0.3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2:28" ht="15.75" thickBot="1" x14ac:dyDescent="0.3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2:28" ht="15.75" thickBot="1" x14ac:dyDescent="0.3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2:28" ht="15.75" thickBot="1" x14ac:dyDescent="0.3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2:28" ht="15.75" thickBot="1" x14ac:dyDescent="0.3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2:28" ht="15.75" thickBot="1" x14ac:dyDescent="0.3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2:28" ht="15.75" thickBot="1" x14ac:dyDescent="0.3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2:28" ht="15.75" thickBot="1" x14ac:dyDescent="0.3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2:28" ht="15.75" thickBot="1" x14ac:dyDescent="0.3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2:28" ht="15.75" thickBot="1" x14ac:dyDescent="0.3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2:28" ht="15.75" thickBot="1" x14ac:dyDescent="0.3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2:28" ht="15.75" thickBot="1" x14ac:dyDescent="0.3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2:28" ht="15.75" thickBot="1" x14ac:dyDescent="0.3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2:28" ht="15.75" thickBot="1" x14ac:dyDescent="0.3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2:28" ht="15.75" thickBot="1" x14ac:dyDescent="0.3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2:28" ht="15.75" thickBot="1" x14ac:dyDescent="0.3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2:28" ht="15.75" thickBot="1" x14ac:dyDescent="0.3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2:28" ht="15.75" thickBot="1" x14ac:dyDescent="0.3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2:28" ht="15.75" thickBot="1" x14ac:dyDescent="0.3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2:28" ht="15.75" thickBot="1" x14ac:dyDescent="0.3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2:28" ht="15.75" thickBot="1" x14ac:dyDescent="0.3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2:28" ht="15.75" thickBot="1" x14ac:dyDescent="0.3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2:28" ht="15.75" thickBot="1" x14ac:dyDescent="0.3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2:28" ht="15.75" thickBot="1" x14ac:dyDescent="0.3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2:28" ht="15.75" thickBot="1" x14ac:dyDescent="0.3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2:28" ht="15.75" thickBot="1" x14ac:dyDescent="0.3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2:28" ht="15.75" thickBot="1" x14ac:dyDescent="0.3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2:28" ht="15.75" thickBot="1" x14ac:dyDescent="0.3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2:28" ht="15.75" thickBot="1" x14ac:dyDescent="0.3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2:28" ht="15.75" thickBot="1" x14ac:dyDescent="0.3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2:28" ht="15.75" thickBot="1" x14ac:dyDescent="0.3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2:28" ht="15.75" thickBot="1" x14ac:dyDescent="0.3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2:28" ht="15.75" thickBot="1" x14ac:dyDescent="0.3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2:28" ht="15.75" thickBot="1" x14ac:dyDescent="0.3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2:28" ht="15.75" thickBot="1" x14ac:dyDescent="0.3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2:28" ht="15.75" thickBot="1" x14ac:dyDescent="0.3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2:28" ht="15.75" thickBot="1" x14ac:dyDescent="0.3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2:28" ht="15.75" thickBot="1" x14ac:dyDescent="0.3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2:28" ht="15.75" thickBot="1" x14ac:dyDescent="0.3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2:28" ht="15.75" thickBot="1" x14ac:dyDescent="0.3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2:28" ht="15.75" thickBot="1" x14ac:dyDescent="0.3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2:28" ht="15.75" thickBot="1" x14ac:dyDescent="0.3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2:28" ht="15.75" thickBot="1" x14ac:dyDescent="0.3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2:28" ht="15.75" thickBot="1" x14ac:dyDescent="0.3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2:28" ht="15.75" thickBot="1" x14ac:dyDescent="0.3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2:28" ht="15.75" thickBot="1" x14ac:dyDescent="0.3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2:28" ht="15.75" thickBot="1" x14ac:dyDescent="0.3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2:28" ht="15.75" thickBot="1" x14ac:dyDescent="0.3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2:28" ht="15.75" thickBot="1" x14ac:dyDescent="0.3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2:28" ht="15.75" thickBot="1" x14ac:dyDescent="0.3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2:28" ht="15.75" thickBot="1" x14ac:dyDescent="0.3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2:28" ht="15.75" thickBot="1" x14ac:dyDescent="0.3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2:28" ht="15.75" thickBot="1" x14ac:dyDescent="0.3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2:28" ht="15.75" thickBot="1" x14ac:dyDescent="0.3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2:28" ht="15.75" thickBot="1" x14ac:dyDescent="0.3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2:28" ht="15.75" thickBot="1" x14ac:dyDescent="0.3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2:28" ht="15.75" thickBot="1" x14ac:dyDescent="0.3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2:28" ht="15.75" thickBot="1" x14ac:dyDescent="0.3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2:28" ht="15.75" thickBot="1" x14ac:dyDescent="0.3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2:28" ht="15.75" thickBot="1" x14ac:dyDescent="0.3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2:28" ht="15.75" thickBot="1" x14ac:dyDescent="0.3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2:28" ht="15.75" thickBot="1" x14ac:dyDescent="0.3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2:28" ht="15.75" thickBot="1" x14ac:dyDescent="0.3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2:28" ht="15.75" thickBot="1" x14ac:dyDescent="0.3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2:28" ht="15.75" thickBot="1" x14ac:dyDescent="0.3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2:28" ht="15.75" thickBot="1" x14ac:dyDescent="0.3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2:28" ht="15.75" thickBot="1" x14ac:dyDescent="0.3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2:28" ht="15.75" thickBot="1" x14ac:dyDescent="0.3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2:28" ht="15.75" thickBot="1" x14ac:dyDescent="0.3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2:28" ht="15.75" thickBot="1" x14ac:dyDescent="0.3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2:28" ht="15.75" thickBot="1" x14ac:dyDescent="0.3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2:28" ht="15.75" thickBot="1" x14ac:dyDescent="0.3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2:28" ht="15.75" thickBot="1" x14ac:dyDescent="0.3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2:28" ht="15.75" thickBot="1" x14ac:dyDescent="0.3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2:28" ht="15.75" thickBot="1" x14ac:dyDescent="0.3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2:28" ht="15.75" thickBot="1" x14ac:dyDescent="0.3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2:28" ht="15.75" thickBot="1" x14ac:dyDescent="0.3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2:28" ht="15.75" thickBot="1" x14ac:dyDescent="0.3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2:28" ht="15.75" thickBot="1" x14ac:dyDescent="0.3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2:28" ht="15.75" thickBot="1" x14ac:dyDescent="0.3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2:28" ht="15.75" thickBot="1" x14ac:dyDescent="0.3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2:28" ht="15.75" thickBot="1" x14ac:dyDescent="0.3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2:28" ht="15.75" thickBot="1" x14ac:dyDescent="0.3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2:28" ht="15.75" thickBot="1" x14ac:dyDescent="0.3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2:28" ht="15.75" thickBot="1" x14ac:dyDescent="0.3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2:28" ht="15.75" thickBot="1" x14ac:dyDescent="0.3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2:28" ht="15.75" thickBot="1" x14ac:dyDescent="0.3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2:28" ht="15.75" thickBot="1" x14ac:dyDescent="0.3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2:28" ht="15.75" thickBot="1" x14ac:dyDescent="0.3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2:28" ht="15.75" thickBot="1" x14ac:dyDescent="0.3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2:28" ht="15.75" thickBot="1" x14ac:dyDescent="0.3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2:28" ht="15.75" thickBot="1" x14ac:dyDescent="0.3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2:28" ht="15.75" thickBot="1" x14ac:dyDescent="0.3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2:28" ht="15.75" thickBot="1" x14ac:dyDescent="0.3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2:28" ht="15.75" thickBot="1" x14ac:dyDescent="0.3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2:28" ht="15.75" thickBot="1" x14ac:dyDescent="0.3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2:28" ht="15.75" thickBot="1" x14ac:dyDescent="0.3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2:28" ht="15.75" thickBot="1" x14ac:dyDescent="0.3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2:28" ht="15.75" thickBot="1" x14ac:dyDescent="0.3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2:28" ht="15.75" thickBot="1" x14ac:dyDescent="0.3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2:28" ht="15.75" thickBot="1" x14ac:dyDescent="0.3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2:28" ht="15.75" thickBot="1" x14ac:dyDescent="0.3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2:28" ht="15.75" thickBot="1" x14ac:dyDescent="0.3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2:28" ht="15.75" thickBot="1" x14ac:dyDescent="0.3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2:28" ht="15.75" thickBot="1" x14ac:dyDescent="0.3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2:28" ht="15.75" thickBot="1" x14ac:dyDescent="0.3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2:28" ht="15.75" thickBot="1" x14ac:dyDescent="0.3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2:28" ht="15.75" thickBot="1" x14ac:dyDescent="0.3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2:28" ht="15.75" thickBot="1" x14ac:dyDescent="0.3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2:28" ht="15.75" thickBot="1" x14ac:dyDescent="0.3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2:28" ht="15.75" thickBot="1" x14ac:dyDescent="0.3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2:28" ht="15.75" thickBot="1" x14ac:dyDescent="0.3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2:28" ht="15.75" thickBot="1" x14ac:dyDescent="0.3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2:28" ht="15.75" thickBot="1" x14ac:dyDescent="0.3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2:28" ht="15.75" thickBot="1" x14ac:dyDescent="0.3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2:28" ht="15.75" thickBot="1" x14ac:dyDescent="0.3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2:28" ht="15.75" thickBot="1" x14ac:dyDescent="0.3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2:28" ht="15.75" thickBot="1" x14ac:dyDescent="0.3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2:28" ht="15.75" thickBot="1" x14ac:dyDescent="0.3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2:28" ht="15.75" thickBot="1" x14ac:dyDescent="0.3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2:28" ht="15.75" thickBot="1" x14ac:dyDescent="0.3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2:28" ht="15.75" thickBot="1" x14ac:dyDescent="0.3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2:28" ht="15.75" thickBot="1" x14ac:dyDescent="0.3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2:28" ht="15.75" thickBot="1" x14ac:dyDescent="0.3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2:28" ht="15.75" thickBot="1" x14ac:dyDescent="0.3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2:28" ht="15.75" thickBot="1" x14ac:dyDescent="0.3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2:28" ht="15.75" thickBot="1" x14ac:dyDescent="0.3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2:28" ht="15.75" thickBot="1" x14ac:dyDescent="0.3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2:28" ht="15.75" thickBot="1" x14ac:dyDescent="0.3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2:28" ht="15.75" thickBot="1" x14ac:dyDescent="0.3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2:28" ht="15.75" thickBot="1" x14ac:dyDescent="0.3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2:28" ht="15.75" thickBot="1" x14ac:dyDescent="0.3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2:28" ht="15.75" thickBot="1" x14ac:dyDescent="0.3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2:28" ht="15.75" thickBot="1" x14ac:dyDescent="0.3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2:28" ht="15.75" thickBot="1" x14ac:dyDescent="0.3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2:28" ht="15.75" thickBot="1" x14ac:dyDescent="0.3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2:28" ht="15.75" thickBot="1" x14ac:dyDescent="0.3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2:28" ht="15.75" thickBot="1" x14ac:dyDescent="0.3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2:28" ht="15.75" thickBot="1" x14ac:dyDescent="0.3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2:28" ht="15.75" thickBot="1" x14ac:dyDescent="0.3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2:28" ht="15.75" thickBot="1" x14ac:dyDescent="0.3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2:28" ht="15.75" thickBot="1" x14ac:dyDescent="0.3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2:28" ht="15.75" thickBot="1" x14ac:dyDescent="0.3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2:28" ht="15.75" thickBot="1" x14ac:dyDescent="0.3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2:28" ht="15.75" thickBot="1" x14ac:dyDescent="0.3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2:28" ht="15.75" thickBot="1" x14ac:dyDescent="0.3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2:28" ht="15.75" thickBot="1" x14ac:dyDescent="0.3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2:28" ht="15.75" thickBot="1" x14ac:dyDescent="0.3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2:28" ht="15.75" thickBot="1" x14ac:dyDescent="0.3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2:28" ht="15.75" thickBot="1" x14ac:dyDescent="0.3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2:28" ht="15.75" thickBot="1" x14ac:dyDescent="0.3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2:28" ht="15.75" thickBot="1" x14ac:dyDescent="0.3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2:28" ht="15.75" thickBot="1" x14ac:dyDescent="0.3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2:28" ht="15.75" thickBot="1" x14ac:dyDescent="0.3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2:28" ht="15.75" thickBot="1" x14ac:dyDescent="0.3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2:28" ht="15.75" thickBot="1" x14ac:dyDescent="0.3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2:28" ht="15.75" thickBot="1" x14ac:dyDescent="0.3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2:28" ht="15.75" thickBot="1" x14ac:dyDescent="0.3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2:28" ht="15.75" thickBot="1" x14ac:dyDescent="0.3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2:28" ht="15.75" thickBot="1" x14ac:dyDescent="0.3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2:28" ht="15.75" thickBot="1" x14ac:dyDescent="0.3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2:28" ht="15.75" thickBot="1" x14ac:dyDescent="0.3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2:28" ht="15.75" thickBot="1" x14ac:dyDescent="0.3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2:28" ht="15.75" thickBot="1" x14ac:dyDescent="0.3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2:28" ht="15.75" thickBot="1" x14ac:dyDescent="0.3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2:28" ht="15.75" thickBot="1" x14ac:dyDescent="0.3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2:28" ht="15.75" thickBot="1" x14ac:dyDescent="0.3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2:28" ht="15.75" thickBot="1" x14ac:dyDescent="0.3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2:28" ht="15.75" thickBot="1" x14ac:dyDescent="0.3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2:28" ht="15.75" thickBot="1" x14ac:dyDescent="0.3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2:28" ht="15.75" thickBot="1" x14ac:dyDescent="0.3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2:28" ht="15.75" thickBot="1" x14ac:dyDescent="0.3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2:28" ht="15.75" thickBot="1" x14ac:dyDescent="0.3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2:28" ht="15.75" thickBot="1" x14ac:dyDescent="0.3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2:28" ht="15.75" thickBot="1" x14ac:dyDescent="0.3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2:28" ht="15.75" thickBot="1" x14ac:dyDescent="0.3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2:28" ht="15.75" thickBot="1" x14ac:dyDescent="0.3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2:28" ht="15.75" thickBot="1" x14ac:dyDescent="0.3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2:28" ht="15.75" thickBot="1" x14ac:dyDescent="0.3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2:28" ht="15.75" thickBot="1" x14ac:dyDescent="0.3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2:28" ht="15.75" thickBot="1" x14ac:dyDescent="0.3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2:28" ht="15.75" thickBot="1" x14ac:dyDescent="0.3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2:28" ht="15.75" thickBot="1" x14ac:dyDescent="0.3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2:28" ht="15.75" thickBot="1" x14ac:dyDescent="0.3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2:28" ht="15.75" thickBot="1" x14ac:dyDescent="0.3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2:28" ht="15.75" thickBot="1" x14ac:dyDescent="0.3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2:28" ht="15.75" thickBot="1" x14ac:dyDescent="0.3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2:28" ht="15.75" thickBot="1" x14ac:dyDescent="0.3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2:28" ht="15.75" thickBot="1" x14ac:dyDescent="0.3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2:28" ht="15.75" thickBot="1" x14ac:dyDescent="0.3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2:28" ht="15.75" thickBot="1" x14ac:dyDescent="0.3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2:28" ht="15.75" thickBot="1" x14ac:dyDescent="0.3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2:28" ht="15.75" thickBot="1" x14ac:dyDescent="0.3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2:28" ht="15.75" thickBot="1" x14ac:dyDescent="0.3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2:28" ht="15.75" thickBot="1" x14ac:dyDescent="0.3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2:28" ht="15.75" thickBot="1" x14ac:dyDescent="0.3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2:28" ht="15.75" thickBot="1" x14ac:dyDescent="0.3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2:28" ht="15.75" thickBot="1" x14ac:dyDescent="0.3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2:28" ht="15.75" thickBot="1" x14ac:dyDescent="0.3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2:28" ht="15.75" thickBot="1" x14ac:dyDescent="0.3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2:28" ht="15.75" thickBot="1" x14ac:dyDescent="0.3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2:28" ht="15.75" thickBot="1" x14ac:dyDescent="0.3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2:28" ht="15.75" thickBot="1" x14ac:dyDescent="0.3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2:28" ht="15.75" thickBot="1" x14ac:dyDescent="0.3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2:28" ht="15.75" thickBot="1" x14ac:dyDescent="0.3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2:28" ht="15.75" thickBot="1" x14ac:dyDescent="0.3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2:28" ht="15.75" thickBot="1" x14ac:dyDescent="0.3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2:28" ht="15.75" thickBot="1" x14ac:dyDescent="0.3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2:28" ht="15.75" thickBot="1" x14ac:dyDescent="0.3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2:28" ht="15.75" thickBot="1" x14ac:dyDescent="0.3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2:28" ht="15.75" thickBot="1" x14ac:dyDescent="0.3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2:28" ht="15.75" thickBot="1" x14ac:dyDescent="0.3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2:28" ht="15.75" thickBot="1" x14ac:dyDescent="0.3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2:28" ht="15.75" thickBot="1" x14ac:dyDescent="0.3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2:28" ht="15.75" thickBot="1" x14ac:dyDescent="0.3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2:28" ht="15.75" thickBot="1" x14ac:dyDescent="0.3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2:28" ht="15.75" thickBot="1" x14ac:dyDescent="0.3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2:28" ht="15.75" thickBot="1" x14ac:dyDescent="0.3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2:28" ht="15.75" thickBot="1" x14ac:dyDescent="0.3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2:28" ht="15.75" thickBot="1" x14ac:dyDescent="0.3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2:28" ht="15.75" thickBot="1" x14ac:dyDescent="0.3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2:28" ht="15.75" thickBot="1" x14ac:dyDescent="0.3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2:28" ht="15.75" thickBot="1" x14ac:dyDescent="0.3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2:28" ht="15.75" thickBot="1" x14ac:dyDescent="0.3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2:28" ht="15.75" thickBot="1" x14ac:dyDescent="0.3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2:28" ht="15.75" thickBot="1" x14ac:dyDescent="0.3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2:28" ht="15.75" thickBot="1" x14ac:dyDescent="0.3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2:28" ht="15.75" thickBot="1" x14ac:dyDescent="0.3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2:28" ht="15.75" thickBot="1" x14ac:dyDescent="0.3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2:28" ht="15.75" thickBot="1" x14ac:dyDescent="0.3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2:28" ht="15.75" thickBot="1" x14ac:dyDescent="0.3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2:28" ht="15.75" thickBot="1" x14ac:dyDescent="0.3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2:28" ht="15.75" thickBot="1" x14ac:dyDescent="0.3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2:28" ht="15.75" thickBot="1" x14ac:dyDescent="0.3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2:28" ht="15.75" thickBot="1" x14ac:dyDescent="0.3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2:28" ht="15.75" thickBot="1" x14ac:dyDescent="0.3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2:28" ht="15.75" thickBot="1" x14ac:dyDescent="0.3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2:28" ht="15.75" thickBot="1" x14ac:dyDescent="0.3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2:28" ht="15.75" thickBot="1" x14ac:dyDescent="0.3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2:28" ht="15.75" thickBot="1" x14ac:dyDescent="0.3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2:28" ht="15.75" thickBot="1" x14ac:dyDescent="0.3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2:28" ht="15.75" thickBot="1" x14ac:dyDescent="0.3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2:28" ht="15.75" thickBot="1" x14ac:dyDescent="0.3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2:28" ht="15.75" thickBot="1" x14ac:dyDescent="0.3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2:28" ht="15.75" thickBot="1" x14ac:dyDescent="0.3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2:28" ht="15.75" thickBot="1" x14ac:dyDescent="0.3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2:28" ht="15.75" thickBot="1" x14ac:dyDescent="0.3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2:28" ht="15.75" thickBot="1" x14ac:dyDescent="0.3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2:28" ht="15.75" thickBot="1" x14ac:dyDescent="0.3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2:28" ht="15.75" thickBot="1" x14ac:dyDescent="0.3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2:28" ht="15.75" thickBot="1" x14ac:dyDescent="0.3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2:28" ht="15.75" thickBot="1" x14ac:dyDescent="0.3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2:28" ht="15.75" thickBot="1" x14ac:dyDescent="0.3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2:28" ht="15.75" thickBot="1" x14ac:dyDescent="0.3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2:28" ht="15.75" thickBot="1" x14ac:dyDescent="0.3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2:28" ht="15.75" thickBot="1" x14ac:dyDescent="0.3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2:28" ht="15.75" thickBot="1" x14ac:dyDescent="0.3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2:28" ht="15.75" thickBot="1" x14ac:dyDescent="0.3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2:28" ht="15.75" thickBot="1" x14ac:dyDescent="0.3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2:28" ht="15.75" thickBot="1" x14ac:dyDescent="0.3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2:28" ht="15.75" thickBot="1" x14ac:dyDescent="0.3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2:28" ht="15.75" thickBot="1" x14ac:dyDescent="0.3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2:28" ht="15.75" thickBot="1" x14ac:dyDescent="0.3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2:28" ht="15.75" thickBot="1" x14ac:dyDescent="0.3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2:28" ht="15.75" thickBot="1" x14ac:dyDescent="0.3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2:28" ht="15.75" thickBot="1" x14ac:dyDescent="0.3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2:28" ht="15.75" thickBot="1" x14ac:dyDescent="0.3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2:28" ht="15.75" thickBot="1" x14ac:dyDescent="0.3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2:28" ht="15.75" thickBot="1" x14ac:dyDescent="0.3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2:28" ht="15.75" thickBot="1" x14ac:dyDescent="0.3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2:28" ht="15.75" thickBot="1" x14ac:dyDescent="0.3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2:28" ht="15.75" thickBot="1" x14ac:dyDescent="0.3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2:28" ht="15.75" thickBot="1" x14ac:dyDescent="0.3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2:28" ht="15.75" thickBot="1" x14ac:dyDescent="0.3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2:28" ht="15.75" thickBot="1" x14ac:dyDescent="0.3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2:28" ht="15.75" thickBot="1" x14ac:dyDescent="0.3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2:28" ht="15.75" thickBot="1" x14ac:dyDescent="0.3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2:28" ht="15.75" thickBot="1" x14ac:dyDescent="0.3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2:28" ht="15.75" thickBot="1" x14ac:dyDescent="0.3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2:28" ht="15.75" thickBot="1" x14ac:dyDescent="0.3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2:28" ht="15.75" thickBot="1" x14ac:dyDescent="0.3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2:28" ht="15.75" thickBot="1" x14ac:dyDescent="0.3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2:28" ht="15.75" thickBot="1" x14ac:dyDescent="0.3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2:28" ht="15.75" thickBot="1" x14ac:dyDescent="0.3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2:28" ht="15.75" thickBot="1" x14ac:dyDescent="0.3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2:28" ht="15.75" thickBot="1" x14ac:dyDescent="0.3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2:28" ht="15.75" thickBot="1" x14ac:dyDescent="0.3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2:28" ht="15.75" thickBot="1" x14ac:dyDescent="0.3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2:28" ht="15.75" thickBot="1" x14ac:dyDescent="0.3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2:28" ht="15.75" thickBot="1" x14ac:dyDescent="0.3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2:28" ht="15.75" thickBot="1" x14ac:dyDescent="0.3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2:28" ht="15.75" thickBot="1" x14ac:dyDescent="0.3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2:28" ht="15.75" thickBot="1" x14ac:dyDescent="0.3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2:28" ht="15.75" thickBot="1" x14ac:dyDescent="0.3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2:28" ht="15.75" thickBot="1" x14ac:dyDescent="0.3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2:28" ht="15.75" thickBot="1" x14ac:dyDescent="0.3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2:28" ht="15.75" thickBot="1" x14ac:dyDescent="0.3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2:28" ht="15.75" thickBot="1" x14ac:dyDescent="0.3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2:28" ht="15.75" thickBot="1" x14ac:dyDescent="0.3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2:28" ht="15.75" thickBot="1" x14ac:dyDescent="0.3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2:28" ht="15.75" thickBot="1" x14ac:dyDescent="0.3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2:28" ht="15.75" thickBot="1" x14ac:dyDescent="0.3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2:28" ht="15.75" thickBot="1" x14ac:dyDescent="0.3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2:28" ht="15.75" thickBot="1" x14ac:dyDescent="0.3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2:28" ht="15.75" thickBot="1" x14ac:dyDescent="0.3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2:28" ht="15.75" thickBot="1" x14ac:dyDescent="0.3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2:28" ht="15.75" thickBot="1" x14ac:dyDescent="0.3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2:28" ht="15.75" thickBot="1" x14ac:dyDescent="0.3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2:28" ht="15.75" thickBot="1" x14ac:dyDescent="0.3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2:28" ht="15.75" thickBot="1" x14ac:dyDescent="0.3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2:28" ht="15.75" thickBot="1" x14ac:dyDescent="0.3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2:28" ht="15.75" thickBot="1" x14ac:dyDescent="0.3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2:28" ht="15.75" thickBot="1" x14ac:dyDescent="0.3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2:28" ht="15.75" thickBot="1" x14ac:dyDescent="0.3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2:28" ht="15.75" thickBot="1" x14ac:dyDescent="0.3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2:28" ht="15.75" thickBot="1" x14ac:dyDescent="0.3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2:28" ht="15.75" thickBot="1" x14ac:dyDescent="0.3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2:28" ht="15.75" thickBot="1" x14ac:dyDescent="0.3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2:28" ht="15.75" thickBot="1" x14ac:dyDescent="0.3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2:28" ht="15.75" thickBot="1" x14ac:dyDescent="0.3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2:28" ht="15.75" thickBot="1" x14ac:dyDescent="0.3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2:28" ht="15.75" thickBot="1" x14ac:dyDescent="0.3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2:28" ht="15.75" thickBot="1" x14ac:dyDescent="0.3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2:28" ht="15.75" thickBot="1" x14ac:dyDescent="0.3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2:28" ht="15.75" thickBot="1" x14ac:dyDescent="0.3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2:28" ht="15.75" thickBot="1" x14ac:dyDescent="0.3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2:28" ht="15.75" thickBot="1" x14ac:dyDescent="0.3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2:28" ht="15.75" thickBot="1" x14ac:dyDescent="0.3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2:28" ht="15.75" thickBot="1" x14ac:dyDescent="0.3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2:28" ht="15.75" thickBot="1" x14ac:dyDescent="0.3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2:28" ht="15.75" thickBot="1" x14ac:dyDescent="0.3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2:28" ht="15.75" thickBot="1" x14ac:dyDescent="0.3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2:28" ht="15.75" thickBot="1" x14ac:dyDescent="0.3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2:28" ht="15.75" thickBot="1" x14ac:dyDescent="0.3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2:28" ht="15.75" thickBot="1" x14ac:dyDescent="0.3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2:28" ht="15.75" thickBot="1" x14ac:dyDescent="0.3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2:28" ht="15.75" thickBot="1" x14ac:dyDescent="0.3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2:28" ht="15.75" thickBot="1" x14ac:dyDescent="0.3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2:28" ht="15.75" thickBot="1" x14ac:dyDescent="0.3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2:28" ht="15.75" thickBot="1" x14ac:dyDescent="0.3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2:28" ht="15.75" thickBot="1" x14ac:dyDescent="0.3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2:28" ht="15.75" thickBot="1" x14ac:dyDescent="0.3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2:28" ht="15.75" thickBot="1" x14ac:dyDescent="0.3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2:28" ht="15.75" thickBot="1" x14ac:dyDescent="0.3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2:28" ht="15.75" thickBot="1" x14ac:dyDescent="0.3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2:28" ht="15.75" thickBot="1" x14ac:dyDescent="0.3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2:28" ht="15.75" thickBot="1" x14ac:dyDescent="0.3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2:28" ht="15.75" thickBot="1" x14ac:dyDescent="0.3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2:28" ht="15.75" thickBot="1" x14ac:dyDescent="0.3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2:28" ht="15.75" thickBot="1" x14ac:dyDescent="0.3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2:28" ht="15.75" thickBot="1" x14ac:dyDescent="0.3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2:28" ht="15.75" thickBot="1" x14ac:dyDescent="0.3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2:28" ht="15.75" thickBot="1" x14ac:dyDescent="0.3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2:28" ht="15.75" thickBot="1" x14ac:dyDescent="0.3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2:28" ht="15.75" thickBot="1" x14ac:dyDescent="0.3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2:28" ht="15.75" thickBot="1" x14ac:dyDescent="0.3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2:28" ht="15.75" thickBot="1" x14ac:dyDescent="0.3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2:28" ht="15.75" thickBot="1" x14ac:dyDescent="0.3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2:28" ht="15.75" thickBot="1" x14ac:dyDescent="0.3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2:28" ht="15.75" thickBot="1" x14ac:dyDescent="0.3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2:28" ht="15.75" thickBot="1" x14ac:dyDescent="0.3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2:28" ht="15.75" thickBot="1" x14ac:dyDescent="0.3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2:28" ht="15.75" thickBot="1" x14ac:dyDescent="0.3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2:28" ht="15.75" thickBot="1" x14ac:dyDescent="0.3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2:28" ht="15.75" thickBot="1" x14ac:dyDescent="0.3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2:28" ht="15.75" thickBot="1" x14ac:dyDescent="0.3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2:28" ht="15.75" thickBot="1" x14ac:dyDescent="0.3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2:28" ht="15.75" thickBot="1" x14ac:dyDescent="0.3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2:28" ht="15.75" thickBot="1" x14ac:dyDescent="0.3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2:28" ht="15.75" thickBot="1" x14ac:dyDescent="0.3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2:28" ht="15.75" thickBot="1" x14ac:dyDescent="0.3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2:28" ht="15.75" thickBot="1" x14ac:dyDescent="0.3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2:28" ht="15.75" thickBot="1" x14ac:dyDescent="0.3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2:28" ht="15.75" thickBot="1" x14ac:dyDescent="0.3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2:28" ht="15.75" thickBot="1" x14ac:dyDescent="0.3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2:28" ht="15.75" thickBot="1" x14ac:dyDescent="0.3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2:28" ht="15.75" thickBot="1" x14ac:dyDescent="0.3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2:28" ht="15.75" thickBot="1" x14ac:dyDescent="0.3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2:28" ht="15.75" thickBot="1" x14ac:dyDescent="0.3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2:28" ht="15.75" thickBot="1" x14ac:dyDescent="0.3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2:28" ht="15.75" thickBot="1" x14ac:dyDescent="0.3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2:28" ht="15.75" thickBot="1" x14ac:dyDescent="0.3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2:28" ht="15.75" thickBot="1" x14ac:dyDescent="0.3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2:28" ht="15.75" thickBot="1" x14ac:dyDescent="0.3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2:28" ht="15.75" thickBot="1" x14ac:dyDescent="0.3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2:28" ht="15.75" thickBot="1" x14ac:dyDescent="0.3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2:28" ht="15.75" thickBot="1" x14ac:dyDescent="0.3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2:28" ht="15.75" thickBot="1" x14ac:dyDescent="0.3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2:28" ht="15.75" thickBot="1" x14ac:dyDescent="0.3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2:28" ht="15.75" thickBot="1" x14ac:dyDescent="0.3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2:28" ht="15.75" thickBot="1" x14ac:dyDescent="0.3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2:28" ht="15.75" thickBot="1" x14ac:dyDescent="0.3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2:28" ht="15.75" thickBot="1" x14ac:dyDescent="0.3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2:28" ht="15.75" thickBot="1" x14ac:dyDescent="0.3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2:28" ht="15.75" thickBot="1" x14ac:dyDescent="0.3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2:28" ht="15.75" thickBot="1" x14ac:dyDescent="0.3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2:28" ht="15.75" thickBot="1" x14ac:dyDescent="0.3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2:28" ht="15.75" thickBot="1" x14ac:dyDescent="0.3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2:28" ht="15.75" thickBot="1" x14ac:dyDescent="0.3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2:28" ht="15.75" thickBot="1" x14ac:dyDescent="0.3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2:28" ht="15.75" thickBot="1" x14ac:dyDescent="0.3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2:28" ht="15.75" thickBot="1" x14ac:dyDescent="0.3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2:28" ht="15.75" thickBot="1" x14ac:dyDescent="0.3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2:28" ht="15.75" thickBot="1" x14ac:dyDescent="0.3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2:28" ht="15.75" thickBot="1" x14ac:dyDescent="0.3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2:28" ht="15.75" thickBot="1" x14ac:dyDescent="0.3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2:28" ht="15.75" thickBot="1" x14ac:dyDescent="0.3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2:28" ht="15.75" thickBot="1" x14ac:dyDescent="0.3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2:28" ht="15.75" thickBot="1" x14ac:dyDescent="0.3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2:28" ht="15.75" thickBot="1" x14ac:dyDescent="0.3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2:28" ht="15.75" thickBot="1" x14ac:dyDescent="0.3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2:28" ht="15.75" thickBot="1" x14ac:dyDescent="0.3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2:28" ht="15.75" thickBot="1" x14ac:dyDescent="0.3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2:28" ht="15.75" thickBot="1" x14ac:dyDescent="0.3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2:28" ht="15.75" thickBot="1" x14ac:dyDescent="0.3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2:28" ht="15.75" thickBot="1" x14ac:dyDescent="0.3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2:28" ht="15.75" thickBot="1" x14ac:dyDescent="0.3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2:28" ht="15.75" thickBot="1" x14ac:dyDescent="0.3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2:28" ht="15.75" thickBot="1" x14ac:dyDescent="0.3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2:28" ht="15.75" thickBot="1" x14ac:dyDescent="0.3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2:28" ht="15.75" thickBot="1" x14ac:dyDescent="0.3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2:28" ht="15.75" thickBot="1" x14ac:dyDescent="0.3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2:28" ht="15.75" thickBot="1" x14ac:dyDescent="0.3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2:28" ht="15.75" thickBot="1" x14ac:dyDescent="0.3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2:28" ht="15.75" thickBot="1" x14ac:dyDescent="0.3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2:28" ht="15.75" thickBot="1" x14ac:dyDescent="0.3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2:28" ht="15.75" thickBot="1" x14ac:dyDescent="0.3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2:28" ht="15.75" thickBot="1" x14ac:dyDescent="0.3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2:28" ht="15.75" thickBot="1" x14ac:dyDescent="0.3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2:28" ht="15.75" thickBot="1" x14ac:dyDescent="0.3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2:28" ht="15.75" thickBot="1" x14ac:dyDescent="0.3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2:28" ht="15.75" thickBot="1" x14ac:dyDescent="0.3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2:28" ht="15.75" thickBot="1" x14ac:dyDescent="0.3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2:28" ht="15.75" thickBot="1" x14ac:dyDescent="0.3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2:28" ht="15.75" thickBot="1" x14ac:dyDescent="0.3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2:28" ht="15.75" thickBot="1" x14ac:dyDescent="0.3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2:28" ht="15.75" thickBot="1" x14ac:dyDescent="0.3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2:28" ht="15.75" thickBot="1" x14ac:dyDescent="0.3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2:28" ht="15.75" thickBot="1" x14ac:dyDescent="0.3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2:28" ht="15.75" thickBot="1" x14ac:dyDescent="0.3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2:28" ht="15.75" thickBot="1" x14ac:dyDescent="0.3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2:28" ht="15.75" thickBot="1" x14ac:dyDescent="0.3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2:28" ht="15.75" thickBot="1" x14ac:dyDescent="0.3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2:28" ht="15.75" thickBot="1" x14ac:dyDescent="0.3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2:28" ht="15.75" thickBot="1" x14ac:dyDescent="0.3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2:28" ht="15.75" thickBot="1" x14ac:dyDescent="0.3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2:28" ht="15.75" thickBot="1" x14ac:dyDescent="0.3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2:28" ht="15.75" thickBot="1" x14ac:dyDescent="0.3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2:28" ht="15.75" thickBot="1" x14ac:dyDescent="0.3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2:28" ht="15.75" thickBot="1" x14ac:dyDescent="0.3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2:28" ht="15.75" thickBot="1" x14ac:dyDescent="0.3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2:28" ht="15.75" thickBot="1" x14ac:dyDescent="0.3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2:28" ht="15.75" thickBot="1" x14ac:dyDescent="0.3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2:28" ht="15.75" thickBot="1" x14ac:dyDescent="0.3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2:28" ht="15.75" thickBot="1" x14ac:dyDescent="0.3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2:28" ht="15.75" thickBot="1" x14ac:dyDescent="0.3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2:28" ht="15.75" thickBot="1" x14ac:dyDescent="0.3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2:28" ht="15.75" thickBot="1" x14ac:dyDescent="0.3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2:28" ht="15.75" thickBot="1" x14ac:dyDescent="0.3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2:28" ht="15.75" thickBot="1" x14ac:dyDescent="0.3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2:28" ht="15.75" thickBot="1" x14ac:dyDescent="0.3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2:28" ht="15.75" thickBot="1" x14ac:dyDescent="0.3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2:28" ht="15.75" thickBot="1" x14ac:dyDescent="0.3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2:28" ht="15.75" thickBot="1" x14ac:dyDescent="0.3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2:28" ht="15.75" thickBot="1" x14ac:dyDescent="0.3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2:28" ht="15.75" thickBot="1" x14ac:dyDescent="0.3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2:28" ht="15.75" thickBot="1" x14ac:dyDescent="0.3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2:28" ht="15.75" thickBot="1" x14ac:dyDescent="0.3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2:28" ht="15.75" thickBot="1" x14ac:dyDescent="0.3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2:28" ht="15.75" thickBot="1" x14ac:dyDescent="0.3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2:28" ht="15.75" thickBot="1" x14ac:dyDescent="0.3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2:28" ht="15.75" thickBot="1" x14ac:dyDescent="0.3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2:28" ht="15.75" thickBot="1" x14ac:dyDescent="0.3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2:28" ht="15.75" thickBot="1" x14ac:dyDescent="0.3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2:28" ht="15.75" thickBot="1" x14ac:dyDescent="0.3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2:28" ht="15.75" thickBot="1" x14ac:dyDescent="0.3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2:28" ht="15.75" thickBot="1" x14ac:dyDescent="0.3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2:28" ht="15.75" thickBot="1" x14ac:dyDescent="0.3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2:28" ht="15.75" thickBot="1" x14ac:dyDescent="0.3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2:28" ht="15.75" thickBot="1" x14ac:dyDescent="0.3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2:28" ht="15.75" thickBot="1" x14ac:dyDescent="0.3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2:28" ht="15.75" thickBot="1" x14ac:dyDescent="0.3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2:28" ht="15.75" thickBot="1" x14ac:dyDescent="0.3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2:28" ht="15.75" thickBot="1" x14ac:dyDescent="0.3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2:28" ht="15.75" thickBot="1" x14ac:dyDescent="0.3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2:28" ht="15.75" thickBot="1" x14ac:dyDescent="0.3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2:28" ht="15.75" thickBot="1" x14ac:dyDescent="0.3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2:28" ht="15.75" thickBot="1" x14ac:dyDescent="0.3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2:28" ht="15.75" thickBot="1" x14ac:dyDescent="0.3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2:28" ht="15.75" thickBot="1" x14ac:dyDescent="0.3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2:28" ht="15.75" thickBot="1" x14ac:dyDescent="0.3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2:28" ht="15.75" thickBot="1" x14ac:dyDescent="0.3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2:28" ht="15.75" thickBot="1" x14ac:dyDescent="0.3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2:28" ht="15.75" thickBot="1" x14ac:dyDescent="0.3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2:28" ht="15.75" thickBot="1" x14ac:dyDescent="0.3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2:28" ht="15.75" thickBot="1" x14ac:dyDescent="0.3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2:28" ht="15.75" thickBot="1" x14ac:dyDescent="0.3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</sheetData>
  <mergeCells count="2">
    <mergeCell ref="D1:P1"/>
    <mergeCell ref="D9:P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3865-906E-4A44-9176-5297024DA656}">
  <dimension ref="B3:N27"/>
  <sheetViews>
    <sheetView tabSelected="1" workbookViewId="0">
      <selection activeCell="I27" sqref="I27"/>
    </sheetView>
  </sheetViews>
  <sheetFormatPr defaultRowHeight="15" x14ac:dyDescent="0.25"/>
  <cols>
    <col min="2" max="2" width="19.85546875" bestFit="1" customWidth="1"/>
    <col min="3" max="3" width="16" customWidth="1"/>
  </cols>
  <sheetData>
    <row r="3" spans="2:14" ht="21" x14ac:dyDescent="0.35">
      <c r="H3" s="53" t="s">
        <v>414</v>
      </c>
    </row>
    <row r="4" spans="2:14" ht="23.25" x14ac:dyDescent="0.35">
      <c r="H4" s="34" t="s">
        <v>207</v>
      </c>
    </row>
    <row r="7" spans="2:14" x14ac:dyDescent="0.25">
      <c r="C7" s="44" t="s">
        <v>199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2:14" ht="18.75" x14ac:dyDescent="0.3">
      <c r="B8" s="54" t="s">
        <v>403</v>
      </c>
      <c r="C8" s="2" t="s">
        <v>176</v>
      </c>
      <c r="D8" s="2" t="s">
        <v>177</v>
      </c>
      <c r="E8" s="2" t="s">
        <v>178</v>
      </c>
      <c r="F8" s="2" t="s">
        <v>179</v>
      </c>
      <c r="G8" s="2" t="s">
        <v>180</v>
      </c>
      <c r="H8" s="2" t="s">
        <v>181</v>
      </c>
      <c r="I8" s="2" t="s">
        <v>182</v>
      </c>
      <c r="J8" s="2" t="s">
        <v>183</v>
      </c>
      <c r="K8" s="2" t="s">
        <v>184</v>
      </c>
      <c r="L8" s="2" t="s">
        <v>200</v>
      </c>
      <c r="M8" s="2" t="s">
        <v>102</v>
      </c>
      <c r="N8" s="2" t="s">
        <v>201</v>
      </c>
    </row>
    <row r="9" spans="2:14" ht="18.75" x14ac:dyDescent="0.3">
      <c r="B9" s="54" t="s">
        <v>415</v>
      </c>
      <c r="C9" s="2" t="s">
        <v>4</v>
      </c>
      <c r="D9" s="2">
        <v>2</v>
      </c>
      <c r="E9" s="2">
        <v>7</v>
      </c>
      <c r="F9" s="2">
        <v>9</v>
      </c>
      <c r="G9" s="2">
        <v>4</v>
      </c>
      <c r="H9" s="2">
        <v>4</v>
      </c>
      <c r="I9" s="2">
        <v>4</v>
      </c>
      <c r="J9" s="2">
        <v>2</v>
      </c>
      <c r="K9" s="2"/>
      <c r="L9" s="2">
        <f>D9*8+E9*7+F9*6+G9*5+H9*4+I9*3+J9*2+K9*1</f>
        <v>171</v>
      </c>
      <c r="M9" s="2">
        <f>D9+E9+F9+G9+H9+I9+J9+K9</f>
        <v>32</v>
      </c>
      <c r="N9" s="2">
        <f>L9*100/M9/8</f>
        <v>66.796875</v>
      </c>
    </row>
    <row r="10" spans="2:14" ht="18.75" x14ac:dyDescent="0.3">
      <c r="B10" s="54" t="s">
        <v>416</v>
      </c>
      <c r="C10" s="2" t="s">
        <v>202</v>
      </c>
      <c r="D10" s="2">
        <v>2</v>
      </c>
      <c r="E10" s="2">
        <v>5</v>
      </c>
      <c r="F10" s="2">
        <v>7</v>
      </c>
      <c r="G10" s="2">
        <v>5</v>
      </c>
      <c r="H10" s="2">
        <v>7</v>
      </c>
      <c r="I10" s="2">
        <v>1</v>
      </c>
      <c r="J10" s="2">
        <v>3</v>
      </c>
      <c r="K10" s="2">
        <v>2</v>
      </c>
      <c r="L10" s="2">
        <f t="shared" ref="L10:L22" si="0">D10*8+E10*7+F10*6+G10*5+H10*4+I10*3+J10*2+K10*1</f>
        <v>157</v>
      </c>
      <c r="M10" s="2">
        <f t="shared" ref="M10:M22" si="1">D10+E10+F10+G10+H10+I10+J10+K10</f>
        <v>32</v>
      </c>
      <c r="N10" s="2">
        <f t="shared" ref="N10:N22" si="2">L10*100/M10/8</f>
        <v>61.328125</v>
      </c>
    </row>
    <row r="11" spans="2:14" ht="18.75" x14ac:dyDescent="0.3">
      <c r="B11" s="54" t="s">
        <v>417</v>
      </c>
      <c r="C11" s="2" t="s">
        <v>5</v>
      </c>
      <c r="D11" s="2">
        <v>2</v>
      </c>
      <c r="E11" s="2">
        <v>1</v>
      </c>
      <c r="F11" s="2">
        <v>2</v>
      </c>
      <c r="G11" s="2">
        <v>4</v>
      </c>
      <c r="H11" s="2">
        <v>1</v>
      </c>
      <c r="I11" s="2">
        <v>1</v>
      </c>
      <c r="J11" s="2">
        <v>2</v>
      </c>
      <c r="K11" s="2"/>
      <c r="L11" s="2">
        <f t="shared" si="0"/>
        <v>66</v>
      </c>
      <c r="M11" s="2">
        <f t="shared" si="1"/>
        <v>13</v>
      </c>
      <c r="N11" s="2">
        <f t="shared" si="2"/>
        <v>63.46153846153846</v>
      </c>
    </row>
    <row r="12" spans="2:14" ht="18.75" x14ac:dyDescent="0.3">
      <c r="B12" s="54" t="s">
        <v>406</v>
      </c>
      <c r="C12" s="2" t="s">
        <v>3</v>
      </c>
      <c r="D12" s="2">
        <v>1</v>
      </c>
      <c r="E12" s="2">
        <v>4</v>
      </c>
      <c r="F12" s="2">
        <v>4</v>
      </c>
      <c r="G12" s="2">
        <v>6</v>
      </c>
      <c r="H12" s="2">
        <v>5</v>
      </c>
      <c r="I12" s="2">
        <v>2</v>
      </c>
      <c r="J12" s="2">
        <v>1</v>
      </c>
      <c r="K12" s="2"/>
      <c r="L12" s="2">
        <f t="shared" si="0"/>
        <v>118</v>
      </c>
      <c r="M12" s="2">
        <f t="shared" si="1"/>
        <v>23</v>
      </c>
      <c r="N12" s="2">
        <f t="shared" si="2"/>
        <v>64.130434782608702</v>
      </c>
    </row>
    <row r="13" spans="2:14" ht="18.75" x14ac:dyDescent="0.3">
      <c r="B13" s="54" t="s">
        <v>418</v>
      </c>
      <c r="C13" s="2" t="s">
        <v>6</v>
      </c>
      <c r="D13" s="2">
        <v>1</v>
      </c>
      <c r="E13" s="2">
        <v>2</v>
      </c>
      <c r="F13" s="2">
        <v>2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f t="shared" si="0"/>
        <v>49</v>
      </c>
      <c r="M13" s="2">
        <f t="shared" si="1"/>
        <v>10</v>
      </c>
      <c r="N13" s="2">
        <f t="shared" si="2"/>
        <v>61.25</v>
      </c>
    </row>
    <row r="14" spans="2:14" ht="18.75" x14ac:dyDescent="0.3">
      <c r="B14" s="54" t="s">
        <v>419</v>
      </c>
      <c r="C14" s="2" t="s">
        <v>74</v>
      </c>
      <c r="D14" s="2">
        <v>0</v>
      </c>
      <c r="E14" s="2">
        <v>1</v>
      </c>
      <c r="F14" s="2">
        <v>3</v>
      </c>
      <c r="G14" s="2">
        <v>2</v>
      </c>
      <c r="H14" s="2">
        <v>3</v>
      </c>
      <c r="I14" s="2">
        <v>3</v>
      </c>
      <c r="J14" s="2">
        <v>1</v>
      </c>
      <c r="K14" s="2">
        <v>1</v>
      </c>
      <c r="L14" s="2">
        <f t="shared" si="0"/>
        <v>59</v>
      </c>
      <c r="M14" s="2">
        <f t="shared" si="1"/>
        <v>14</v>
      </c>
      <c r="N14" s="2">
        <f t="shared" si="2"/>
        <v>52.678571428571431</v>
      </c>
    </row>
    <row r="15" spans="2:14" ht="18.75" x14ac:dyDescent="0.3">
      <c r="B15" s="54"/>
      <c r="C15" s="2" t="s">
        <v>73</v>
      </c>
      <c r="D15" s="2"/>
      <c r="E15" s="2">
        <v>3</v>
      </c>
      <c r="F15" s="2">
        <v>2</v>
      </c>
      <c r="G15" s="2">
        <v>1</v>
      </c>
      <c r="H15" s="2">
        <v>3</v>
      </c>
      <c r="I15" s="2">
        <v>2</v>
      </c>
      <c r="J15" s="2">
        <v>2</v>
      </c>
      <c r="K15" s="2"/>
      <c r="L15" s="2">
        <f t="shared" si="0"/>
        <v>60</v>
      </c>
      <c r="M15" s="2">
        <v>14</v>
      </c>
      <c r="N15" s="2">
        <f t="shared" si="2"/>
        <v>53.571428571428569</v>
      </c>
    </row>
    <row r="16" spans="2:14" ht="18.75" x14ac:dyDescent="0.3">
      <c r="B16" s="54"/>
      <c r="C16" s="2" t="s">
        <v>72</v>
      </c>
      <c r="D16" s="2">
        <v>0</v>
      </c>
      <c r="E16" s="2">
        <v>0</v>
      </c>
      <c r="F16" s="2">
        <v>5</v>
      </c>
      <c r="G16" s="2">
        <v>1</v>
      </c>
      <c r="H16" s="2">
        <v>3</v>
      </c>
      <c r="I16" s="2">
        <v>3</v>
      </c>
      <c r="J16" s="2">
        <v>2</v>
      </c>
      <c r="K16" s="2"/>
      <c r="L16" s="2">
        <f t="shared" si="0"/>
        <v>60</v>
      </c>
      <c r="M16" s="2">
        <f t="shared" si="1"/>
        <v>14</v>
      </c>
      <c r="N16" s="2">
        <f t="shared" si="2"/>
        <v>53.571428571428569</v>
      </c>
    </row>
    <row r="17" spans="2:14" ht="18.75" x14ac:dyDescent="0.3">
      <c r="B17" s="54" t="s">
        <v>420</v>
      </c>
      <c r="C17" s="2" t="s">
        <v>87</v>
      </c>
      <c r="D17" s="2">
        <v>9</v>
      </c>
      <c r="E17" s="2">
        <v>9</v>
      </c>
      <c r="F17" s="2">
        <v>8</v>
      </c>
      <c r="G17" s="2">
        <v>4</v>
      </c>
      <c r="H17" s="2">
        <v>0</v>
      </c>
      <c r="I17" s="2">
        <v>1</v>
      </c>
      <c r="J17" s="2"/>
      <c r="K17" s="2"/>
      <c r="L17" s="2">
        <f t="shared" si="0"/>
        <v>206</v>
      </c>
      <c r="M17" s="2">
        <f t="shared" si="1"/>
        <v>31</v>
      </c>
      <c r="N17" s="2">
        <f t="shared" si="2"/>
        <v>83.064516129032256</v>
      </c>
    </row>
    <row r="18" spans="2:14" ht="18.75" x14ac:dyDescent="0.3">
      <c r="B18" s="54" t="s">
        <v>421</v>
      </c>
      <c r="C18" s="2" t="s">
        <v>88</v>
      </c>
      <c r="D18" s="2">
        <v>4</v>
      </c>
      <c r="E18" s="2">
        <v>9</v>
      </c>
      <c r="F18" s="2">
        <v>6</v>
      </c>
      <c r="G18" s="2">
        <v>7</v>
      </c>
      <c r="H18" s="2">
        <v>3</v>
      </c>
      <c r="I18" s="2">
        <v>1</v>
      </c>
      <c r="J18" s="2">
        <v>1</v>
      </c>
      <c r="K18" s="2"/>
      <c r="L18" s="2">
        <f t="shared" si="0"/>
        <v>183</v>
      </c>
      <c r="M18" s="2">
        <f t="shared" si="1"/>
        <v>31</v>
      </c>
      <c r="N18" s="2">
        <f t="shared" si="2"/>
        <v>73.790322580645167</v>
      </c>
    </row>
    <row r="19" spans="2:14" ht="18.75" x14ac:dyDescent="0.3">
      <c r="B19" s="54" t="s">
        <v>422</v>
      </c>
      <c r="C19" s="2" t="s">
        <v>89</v>
      </c>
      <c r="D19" s="2">
        <v>4</v>
      </c>
      <c r="E19" s="2">
        <v>11</v>
      </c>
      <c r="F19" s="2">
        <v>7</v>
      </c>
      <c r="G19" s="2">
        <v>3</v>
      </c>
      <c r="H19" s="2">
        <v>1</v>
      </c>
      <c r="I19" s="2">
        <v>3</v>
      </c>
      <c r="J19" s="2">
        <v>2</v>
      </c>
      <c r="K19" s="2"/>
      <c r="L19" s="2">
        <f t="shared" si="0"/>
        <v>183</v>
      </c>
      <c r="M19" s="2">
        <f t="shared" si="1"/>
        <v>31</v>
      </c>
      <c r="N19" s="2">
        <f t="shared" si="2"/>
        <v>73.790322580645167</v>
      </c>
    </row>
    <row r="20" spans="2:14" ht="18.75" x14ac:dyDescent="0.3">
      <c r="B20" s="54" t="s">
        <v>404</v>
      </c>
      <c r="C20" s="2" t="s">
        <v>1</v>
      </c>
      <c r="D20" s="2">
        <v>4</v>
      </c>
      <c r="E20" s="2">
        <v>1</v>
      </c>
      <c r="F20" s="2">
        <v>11</v>
      </c>
      <c r="G20" s="2">
        <v>17</v>
      </c>
      <c r="H20" s="2">
        <v>9</v>
      </c>
      <c r="I20" s="2">
        <v>23</v>
      </c>
      <c r="J20" s="2">
        <v>7</v>
      </c>
      <c r="K20" s="2">
        <v>5</v>
      </c>
      <c r="L20" s="2">
        <f t="shared" si="0"/>
        <v>314</v>
      </c>
      <c r="M20" s="2">
        <f t="shared" si="1"/>
        <v>77</v>
      </c>
      <c r="N20" s="2">
        <f t="shared" si="2"/>
        <v>50.974025974025977</v>
      </c>
    </row>
    <row r="21" spans="2:14" ht="18.75" x14ac:dyDescent="0.3">
      <c r="B21" s="54" t="s">
        <v>405</v>
      </c>
      <c r="C21" s="2" t="s">
        <v>2</v>
      </c>
      <c r="D21" s="2">
        <v>7</v>
      </c>
      <c r="E21" s="2">
        <v>16</v>
      </c>
      <c r="F21" s="2">
        <v>17</v>
      </c>
      <c r="G21" s="2">
        <v>10</v>
      </c>
      <c r="H21" s="2">
        <v>7</v>
      </c>
      <c r="I21" s="2">
        <v>3</v>
      </c>
      <c r="J21" s="2">
        <v>3</v>
      </c>
      <c r="K21" s="2"/>
      <c r="L21" s="2">
        <f t="shared" si="0"/>
        <v>363</v>
      </c>
      <c r="M21" s="2">
        <f t="shared" si="1"/>
        <v>63</v>
      </c>
      <c r="N21" s="2">
        <f t="shared" si="2"/>
        <v>72.023809523809518</v>
      </c>
    </row>
    <row r="22" spans="2:14" ht="18.75" x14ac:dyDescent="0.3">
      <c r="B22" s="54" t="s">
        <v>423</v>
      </c>
      <c r="C22" s="2" t="s">
        <v>203</v>
      </c>
      <c r="D22" s="2">
        <v>3</v>
      </c>
      <c r="E22" s="2">
        <v>11</v>
      </c>
      <c r="F22" s="2">
        <v>13</v>
      </c>
      <c r="G22" s="2">
        <v>10</v>
      </c>
      <c r="H22" s="2">
        <v>16</v>
      </c>
      <c r="I22" s="2">
        <v>13</v>
      </c>
      <c r="J22" s="2">
        <v>9</v>
      </c>
      <c r="K22" s="2">
        <v>2</v>
      </c>
      <c r="L22" s="2">
        <f t="shared" si="0"/>
        <v>352</v>
      </c>
      <c r="M22" s="2">
        <f t="shared" si="1"/>
        <v>77</v>
      </c>
      <c r="N22" s="2">
        <f t="shared" si="2"/>
        <v>57.142857142857146</v>
      </c>
    </row>
    <row r="23" spans="2:14" ht="21" x14ac:dyDescent="0.35">
      <c r="N23" s="30"/>
    </row>
    <row r="24" spans="2:14" ht="21" x14ac:dyDescent="0.35">
      <c r="C24" s="45" t="s">
        <v>427</v>
      </c>
      <c r="D24" s="45"/>
      <c r="E24" s="45"/>
      <c r="F24" s="45"/>
      <c r="G24" s="32">
        <v>63.34</v>
      </c>
    </row>
    <row r="25" spans="2:14" ht="18.75" x14ac:dyDescent="0.3">
      <c r="C25" s="2" t="s">
        <v>424</v>
      </c>
      <c r="D25" s="46" t="s">
        <v>208</v>
      </c>
      <c r="E25" s="46"/>
      <c r="F25" s="46"/>
      <c r="G25" s="33">
        <v>66.875</v>
      </c>
    </row>
    <row r="26" spans="2:14" ht="21" x14ac:dyDescent="0.35">
      <c r="C26" s="2" t="s">
        <v>425</v>
      </c>
      <c r="D26" s="45" t="s">
        <v>209</v>
      </c>
      <c r="E26" s="45"/>
      <c r="F26" s="45"/>
      <c r="G26" s="32">
        <v>54.1</v>
      </c>
    </row>
    <row r="27" spans="2:14" ht="21" x14ac:dyDescent="0.35">
      <c r="C27" s="2" t="s">
        <v>426</v>
      </c>
      <c r="D27" s="45" t="s">
        <v>210</v>
      </c>
      <c r="E27" s="45"/>
      <c r="F27" s="45"/>
      <c r="G27" s="32">
        <v>68.63</v>
      </c>
    </row>
  </sheetData>
  <mergeCells count="5">
    <mergeCell ref="C7:N7"/>
    <mergeCell ref="C24:F24"/>
    <mergeCell ref="D25:F25"/>
    <mergeCell ref="D26:F26"/>
    <mergeCell ref="D27:F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X CBSE 2020 MARKS</vt:lpstr>
      <vt:lpstr>XII SCIENCE 2020 MARKS</vt:lpstr>
      <vt:lpstr>XII ARTS 2020 MARKS</vt:lpstr>
      <vt:lpstr>XII COMMERCE 2020 MARKS</vt:lpstr>
      <vt:lpstr>CLASS X PI</vt:lpstr>
      <vt:lpstr>CLASS XII 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Pratyush</dc:creator>
  <cp:lastModifiedBy>acer</cp:lastModifiedBy>
  <dcterms:created xsi:type="dcterms:W3CDTF">2020-07-14T06:11:25Z</dcterms:created>
  <dcterms:modified xsi:type="dcterms:W3CDTF">2021-01-12T04:23:00Z</dcterms:modified>
</cp:coreProperties>
</file>